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<sst xmlns="http://schemas.openxmlformats.org/spreadsheetml/2006/main" count="287" uniqueCount="146">
  <si>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</si>
  <si>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</si>
  <si>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</si>
  <si>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</si>
  <si>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</si>
  <si>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</si>
  <si>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</si>
  <si>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</si>
  <si>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</si>
  <si>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</si>
  <si>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</si>
  <si>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</si>
  <si>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</si>
  <si>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</si>
  <si>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</si>
  <si>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</si>
  <si>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</si>
  <si>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</si>
  <si>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</si>
  <si>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</si>
  <si>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</si>
  <si>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</si>
  <si>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</si>
  <si>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</si>
  <si>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</si>
  <si>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</si>
  <si>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</si>
  <si>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</si>
  <si>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</si>
  <si>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</si>
  <si>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</si>
  <si>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</si>
  <si>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</si>
  <si>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</si>
  <si>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</si>
  <si>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</si>
  <si>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</si>
  <si>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</si>
  <si>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</si>
  <si>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</si>
  <si>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</si>
  <si>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</si>
  <si>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</si>
  <si>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</si>
  <si>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</si>
  <si>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</si>
  <si>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</si>
  <si>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</si>
  <si>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</si>
  <si>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</si>
  <si>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</si>
  <si>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</si>
  <si>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</si>
  <si>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</si>
  <si>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</si>
  <si>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</si>
  <si>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</si>
  <si>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</si>
  <si>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</si>
  <si>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</si>
  <si>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</si>
  <si>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</si>
  <si>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</si>
  <si>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</si>
  <si>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</si>
  <si>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</si>
  <si>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</si>
  <si>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</si>
  <si>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</si>
  <si>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</si>
  <si>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</si>
  <si>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</si>
  <si>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</si>
  <si>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</si>
  <si>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</si>
  <si>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</si>
  <si>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</si>
  <si>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</si>
  <si>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</si>
  <si>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</si>
  <si>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</si>
  <si>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</si>
  <si>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</si>
  <si>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</si>
  <si>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</si>
  <si>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</si>
  <si>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</si>
  <si>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</si>
  <si>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</si>
  <si>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</si>
  <si>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</si>
  <si>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</si>
  <si>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</si>
  <si>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</si>
  <si>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</si>
  <si>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</si>
  <si>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</si>
  <si>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</si>
  <si>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</si>
  <si>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</si>
  <si>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</si>
  <si>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</si>
  <si>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</si>
  <si>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</si>
  <si>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</si>
  <si>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</si>
  <si>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</si>
  <si>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</si>
  <si>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</si>
  <si>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</si>
  <si>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</si>
  <si>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</si>
  <si>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</si>
  <si>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Capriglio</t>
  </si>
  <si>
    <t>Ammontare Complessivo dei Debiti e del Numero delle Imprese Creditrici - Elenco Fatture da Pagare Anno 2021</t>
  </si>
  <si>
    <t>08/09/2020</t>
  </si>
  <si>
    <t>EG20-2198G</t>
  </si>
  <si>
    <t>12/08/2020</t>
  </si>
  <si>
    <t>IMPEGNO DI SPESA PER FORNITURA GAS PER GLI EDIFICI COMUNALI</t>
  </si>
  <si>
    <t>SI</t>
  </si>
  <si>
    <t>ZF32CCD53D</t>
  </si>
  <si>
    <t>28/08/2020</t>
  </si>
  <si>
    <t>ENERGRID SPA</t>
  </si>
  <si>
    <t>08600990017</t>
  </si>
  <si>
    <t>RESPONSABILE DEL SERVIZIO AMMINISTRATIVO E   CONTABILE</t>
  </si>
  <si>
    <t>13/09/2020</t>
  </si>
  <si>
    <t>30/09/2021</t>
  </si>
  <si>
    <t>EG21-12858E</t>
  </si>
  <si>
    <t>15/09/2021</t>
  </si>
  <si>
    <t>RETIFICA IMPEGNI DI SPESA PER FORNITURA ENERGIA ELETTRICA PER ILLUMINAZIONE PUBBLICA</t>
  </si>
  <si>
    <t>Z292CCC312</t>
  </si>
  <si>
    <t>17/09/2021</t>
  </si>
  <si>
    <t>RESPONSABILE DEL SERVIZIO TECNICO</t>
  </si>
  <si>
    <t>27/10/2021</t>
  </si>
  <si>
    <t>16/10/2021</t>
  </si>
  <si>
    <t>08/05/2019</t>
  </si>
  <si>
    <t>00008/CP</t>
  </si>
  <si>
    <t>31/03/2019</t>
  </si>
  <si>
    <t>MARZO 2019</t>
  </si>
  <si>
    <t/>
  </si>
  <si>
    <t>07/05/2019</t>
  </si>
  <si>
    <t>GAIA - GESTIONE AMBIENTALE INTEGRATA ASTIGIANO</t>
  </si>
  <si>
    <t>01356080059</t>
  </si>
  <si>
    <t>20/01/2021</t>
  </si>
  <si>
    <t>31/05/2019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</si>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</sst>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5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0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9" t="s">
        <v>13</v>
      </c>
      <c r="AB4" s="226"/>
      <c r="AC4" s="226"/>
      <c r="AD4" s="226"/>
      <c r="AE4" s="226"/>
      <c r="AF4" s="226"/>
      <c r="AG4" s="230"/>
      <c r="AH4" s="32">
        <v>30</v>
      </c>
    </row>
    <row r="5" spans="1:34" s="15" customFormat="1" ht="22.5" customHeight="1">
      <c r="A5" s="220" t="s">
        <v>14</v>
      </c>
      <c r="B5" s="228"/>
      <c r="C5" s="221"/>
      <c r="D5" s="220" t="s">
        <v>15</v>
      </c>
      <c r="E5" s="228"/>
      <c r="F5" s="228"/>
      <c r="G5" s="228"/>
      <c r="H5" s="221"/>
      <c r="I5" s="220" t="s">
        <v>16</v>
      </c>
      <c r="J5" s="228"/>
      <c r="K5" s="221"/>
      <c r="L5" s="220" t="s">
        <v>1</v>
      </c>
      <c r="M5" s="228"/>
      <c r="N5" s="228"/>
      <c r="O5" s="220" t="s">
        <v>17</v>
      </c>
      <c r="P5" s="221"/>
      <c r="Q5" s="220" t="s">
        <v>18</v>
      </c>
      <c r="R5" s="228"/>
      <c r="S5" s="228"/>
      <c r="T5" s="221"/>
      <c r="U5" s="220" t="s">
        <v>19</v>
      </c>
      <c r="V5" s="228"/>
      <c r="W5" s="228"/>
      <c r="X5" s="58" t="s">
        <v>47</v>
      </c>
      <c r="Y5" s="220" t="s">
        <v>20</v>
      </c>
      <c r="Z5" s="221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9"/>
      <c r="AE4" s="243"/>
      <c r="AF4" s="243"/>
      <c r="AG4" s="243"/>
      <c r="AH4" s="244"/>
      <c r="AI4" s="245"/>
    </row>
    <row r="5" spans="1:35" s="90" customFormat="1" ht="22.5" customHeight="1">
      <c r="A5" s="222" t="s">
        <v>14</v>
      </c>
      <c r="B5" s="246"/>
      <c r="C5" s="247"/>
      <c r="D5" s="222" t="s">
        <v>15</v>
      </c>
      <c r="E5" s="246"/>
      <c r="F5" s="246"/>
      <c r="G5" s="246"/>
      <c r="H5" s="246"/>
      <c r="I5" s="246"/>
      <c r="J5" s="246"/>
      <c r="K5" s="247"/>
      <c r="L5" s="222" t="s">
        <v>16</v>
      </c>
      <c r="M5" s="246"/>
      <c r="N5" s="247"/>
      <c r="O5" s="222" t="s">
        <v>1</v>
      </c>
      <c r="P5" s="246"/>
      <c r="Q5" s="246"/>
      <c r="R5" s="222" t="s">
        <v>17</v>
      </c>
      <c r="S5" s="247"/>
      <c r="T5" s="222" t="s">
        <v>18</v>
      </c>
      <c r="U5" s="246"/>
      <c r="V5" s="246"/>
      <c r="W5" s="247"/>
      <c r="X5" s="222" t="s">
        <v>19</v>
      </c>
      <c r="Y5" s="246"/>
      <c r="Z5" s="246"/>
      <c r="AA5" s="103" t="s">
        <v>47</v>
      </c>
      <c r="AB5" s="222" t="s">
        <v>20</v>
      </c>
      <c r="AC5" s="247"/>
      <c r="AD5" s="222" t="s">
        <v>64</v>
      </c>
      <c r="AE5" s="250"/>
      <c r="AF5" s="250"/>
      <c r="AG5" s="250"/>
      <c r="AH5" s="250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8"/>
      <c r="AK6" s="249"/>
      <c r="AL6" s="249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0" t="s">
        <v>102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5" t="s">
        <v>101</v>
      </c>
      <c r="B5" s="266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74" t="s">
        <v>99</v>
      </c>
      <c r="O5" s="275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5" t="s">
        <v>98</v>
      </c>
      <c r="B7" s="259"/>
      <c r="C7" s="165">
        <f>Debiti!G6</f>
        <v>2</v>
      </c>
      <c r="D7" s="163"/>
      <c r="E7" s="279" t="s">
        <v>112</v>
      </c>
      <c r="F7" s="280"/>
      <c r="G7" s="280"/>
      <c r="H7" s="97"/>
      <c r="I7" s="184"/>
      <c r="J7" s="183"/>
      <c r="K7" s="97"/>
      <c r="L7" s="174"/>
      <c r="M7" s="182"/>
      <c r="N7" s="274" t="s">
        <v>97</v>
      </c>
      <c r="O7" s="275"/>
      <c r="P7" s="275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7" t="s">
        <v>96</v>
      </c>
      <c r="B9" s="273"/>
      <c r="C9" s="175">
        <f>ElencoFatture!O6</f>
        <v>0</v>
      </c>
      <c r="D9" s="176"/>
      <c r="E9" s="267" t="s">
        <v>90</v>
      </c>
      <c r="F9" s="268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7" t="s">
        <v>94</v>
      </c>
      <c r="B10" s="26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7" t="s">
        <v>93</v>
      </c>
      <c r="B11" s="269"/>
      <c r="C11" s="175">
        <f>ElencoFatture!O8</f>
        <v>0</v>
      </c>
      <c r="D11" s="176"/>
      <c r="E11" s="267" t="s">
        <v>90</v>
      </c>
      <c r="F11" s="273"/>
      <c r="G11" s="175">
        <f>C11/100*5</f>
        <v>0</v>
      </c>
      <c r="H11" s="163"/>
      <c r="I11" s="278"/>
      <c r="J11" s="278"/>
      <c r="K11" s="97"/>
      <c r="L11" s="174"/>
      <c r="M11" s="161"/>
      <c r="N11" s="274" t="s">
        <v>92</v>
      </c>
      <c r="O11" s="275"/>
      <c r="P11" s="275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5" t="s">
        <v>91</v>
      </c>
      <c r="B13" s="256"/>
      <c r="C13" s="165">
        <f>C11</f>
        <v>0</v>
      </c>
      <c r="D13" s="173"/>
      <c r="E13" s="255" t="s">
        <v>90</v>
      </c>
      <c r="F13" s="256"/>
      <c r="G13" s="164">
        <f>C13/100*5</f>
        <v>0</v>
      </c>
      <c r="H13" s="163"/>
      <c r="I13" s="260" t="s">
        <v>89</v>
      </c>
      <c r="J13" s="261"/>
      <c r="L13" s="162" t="str">
        <f>IF(C7&lt;=G13,"SI","NO")</f>
        <v>NO</v>
      </c>
      <c r="M13" s="161"/>
      <c r="N13" s="276" t="s">
        <v>88</v>
      </c>
      <c r="O13" s="277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5" t="s">
        <v>87</v>
      </c>
      <c r="B15" s="259"/>
      <c r="C15" s="165">
        <v>0</v>
      </c>
      <c r="D15" s="97"/>
      <c r="E15" s="255" t="s">
        <v>86</v>
      </c>
      <c r="F15" s="256"/>
      <c r="G15" s="164">
        <f>IF(OR(C15=0,C15="0,00"),0,C7/C15)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76" t="s">
        <v>84</v>
      </c>
      <c r="O15" s="27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7" t="s">
        <v>83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</row>
    <row r="19" spans="1:13" ht="15">
      <c r="A19" s="258" t="s">
        <v>82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5">
      <c r="A20" s="254" t="s">
        <v>81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54" t="s">
        <v>79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5">
      <c r="A23" s="254" t="s">
        <v>78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5">
      <c r="A24" s="254" t="s">
        <v>77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ht="15">
      <c r="A25" s="254" t="s">
        <v>76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0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5" t="s">
        <v>72</v>
      </c>
      <c r="B5" s="281"/>
      <c r="C5" s="281"/>
      <c r="D5" s="281"/>
      <c r="E5" s="281"/>
      <c r="F5" s="282"/>
      <c r="G5" s="148">
        <f>(G15)</f>
        <v>-18.629999999999995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5" t="s">
        <v>73</v>
      </c>
      <c r="B6" s="281"/>
      <c r="C6" s="281"/>
      <c r="D6" s="281"/>
      <c r="E6" s="281"/>
      <c r="F6" s="281"/>
      <c r="G6" s="149">
        <f>(AC15)</f>
        <v>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46"/>
      <c r="C8" s="247"/>
      <c r="D8" s="222" t="s">
        <v>15</v>
      </c>
      <c r="E8" s="246"/>
      <c r="F8" s="246"/>
      <c r="G8" s="246"/>
      <c r="H8" s="246"/>
      <c r="I8" s="246"/>
      <c r="J8" s="246"/>
      <c r="K8" s="247"/>
      <c r="L8" s="222" t="s">
        <v>16</v>
      </c>
      <c r="M8" s="246"/>
      <c r="N8" s="247"/>
      <c r="O8" s="222" t="s">
        <v>1</v>
      </c>
      <c r="P8" s="246"/>
      <c r="Q8" s="246"/>
      <c r="R8" s="222" t="s">
        <v>17</v>
      </c>
      <c r="S8" s="247"/>
      <c r="T8" s="222" t="s">
        <v>18</v>
      </c>
      <c r="U8" s="246"/>
      <c r="V8" s="246"/>
      <c r="W8" s="247"/>
      <c r="X8" s="222" t="s">
        <v>19</v>
      </c>
      <c r="Y8" s="246"/>
      <c r="Z8" s="246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143</v>
      </c>
      <c r="C11" s="109" t="s">
        <v>115</v>
      </c>
      <c r="D11" s="208" t="s">
        <v>116</v>
      </c>
      <c r="E11" s="109" t="s">
        <v>117</v>
      </c>
      <c r="F11" s="111" t="s">
        <v>118</v>
      </c>
      <c r="G11" s="112">
        <v>-14.19</v>
      </c>
      <c r="H11" s="112">
        <v>-2.56</v>
      </c>
      <c r="I11" s="143" t="s">
        <v>119</v>
      </c>
      <c r="J11" s="112">
        <f>IF(I11="SI",G11-H11,G11)</f>
        <v>-11.629999999999999</v>
      </c>
      <c r="K11" s="209" t="s">
        <v>120</v>
      </c>
      <c r="L11" s="108">
        <v>2020</v>
      </c>
      <c r="M11" s="108">
        <v>1500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1</v>
      </c>
      <c r="S11" s="111" t="s">
        <v>124</v>
      </c>
      <c r="T11" s="108">
        <v>1010203</v>
      </c>
      <c r="U11" s="108">
        <v>140</v>
      </c>
      <c r="V11" s="108">
        <v>1043</v>
      </c>
      <c r="W11" s="108">
        <v>2</v>
      </c>
      <c r="X11" s="113">
        <v>2020</v>
      </c>
      <c r="Y11" s="113">
        <v>124</v>
      </c>
      <c r="Z11" s="113">
        <v>0</v>
      </c>
      <c r="AA11" s="114" t="s">
        <v>115</v>
      </c>
      <c r="AB11" s="109" t="s">
        <v>125</v>
      </c>
      <c r="AC11" s="107">
        <f>IF(O11=O10,0,1)</f>
        <v>1</v>
      </c>
    </row>
    <row r="12" spans="1:29" ht="15">
      <c r="A12" s="108">
        <v>2021</v>
      </c>
      <c r="B12" s="108">
        <v>153</v>
      </c>
      <c r="C12" s="109" t="s">
        <v>126</v>
      </c>
      <c r="D12" s="208" t="s">
        <v>127</v>
      </c>
      <c r="E12" s="109" t="s">
        <v>128</v>
      </c>
      <c r="F12" s="111" t="s">
        <v>129</v>
      </c>
      <c r="G12" s="112">
        <v>313.93</v>
      </c>
      <c r="H12" s="112">
        <v>56.61</v>
      </c>
      <c r="I12" s="143" t="s">
        <v>119</v>
      </c>
      <c r="J12" s="112">
        <f>IF(I12="SI",G12-H12,G12)</f>
        <v>257.32</v>
      </c>
      <c r="K12" s="209" t="s">
        <v>130</v>
      </c>
      <c r="L12" s="108">
        <v>2021</v>
      </c>
      <c r="M12" s="108">
        <v>1437</v>
      </c>
      <c r="N12" s="109" t="s">
        <v>131</v>
      </c>
      <c r="O12" s="111" t="s">
        <v>122</v>
      </c>
      <c r="P12" s="109" t="s">
        <v>123</v>
      </c>
      <c r="Q12" s="109" t="s">
        <v>123</v>
      </c>
      <c r="R12" s="108">
        <v>2</v>
      </c>
      <c r="S12" s="111" t="s">
        <v>132</v>
      </c>
      <c r="T12" s="108">
        <v>1080203</v>
      </c>
      <c r="U12" s="108">
        <v>2890</v>
      </c>
      <c r="V12" s="108">
        <v>1937</v>
      </c>
      <c r="W12" s="108">
        <v>1</v>
      </c>
      <c r="X12" s="113">
        <v>2021</v>
      </c>
      <c r="Y12" s="113">
        <v>133</v>
      </c>
      <c r="Z12" s="113">
        <v>0</v>
      </c>
      <c r="AA12" s="114" t="s">
        <v>133</v>
      </c>
      <c r="AB12" s="109" t="s">
        <v>134</v>
      </c>
      <c r="AC12" s="107">
        <f>IF(O12=O11,0,1)</f>
        <v>0</v>
      </c>
    </row>
    <row r="13" spans="1:29" ht="15">
      <c r="A13" s="108">
        <v>2019</v>
      </c>
      <c r="B13" s="108">
        <v>51</v>
      </c>
      <c r="C13" s="109" t="s">
        <v>135</v>
      </c>
      <c r="D13" s="208" t="s">
        <v>136</v>
      </c>
      <c r="E13" s="109" t="s">
        <v>137</v>
      </c>
      <c r="F13" s="111" t="s">
        <v>138</v>
      </c>
      <c r="G13" s="112">
        <v>-318.37</v>
      </c>
      <c r="H13" s="112">
        <v>-28.94</v>
      </c>
      <c r="I13" s="143" t="s">
        <v>119</v>
      </c>
      <c r="J13" s="112">
        <f>IF(I13="SI",G13-H13,G13)</f>
        <v>-289.43</v>
      </c>
      <c r="K13" s="209" t="s">
        <v>139</v>
      </c>
      <c r="L13" s="108">
        <v>2019</v>
      </c>
      <c r="M13" s="108">
        <v>867</v>
      </c>
      <c r="N13" s="109" t="s">
        <v>140</v>
      </c>
      <c r="O13" s="111" t="s">
        <v>141</v>
      </c>
      <c r="P13" s="109" t="s">
        <v>142</v>
      </c>
      <c r="Q13" s="109" t="s">
        <v>139</v>
      </c>
      <c r="R13" s="108">
        <v>2</v>
      </c>
      <c r="S13" s="111" t="s">
        <v>132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143</v>
      </c>
      <c r="AB13" s="109" t="s">
        <v>144</v>
      </c>
      <c r="AC13" s="107">
        <f>IF(O13=O12,0,1)</f>
        <v>1</v>
      </c>
    </row>
    <row r="14" spans="1:28" ht="15">
      <c r="A14" s="108"/>
      <c r="B14" s="108"/>
      <c r="C14" s="109"/>
      <c r="D14" s="208"/>
      <c r="E14" s="109"/>
      <c r="F14" s="210"/>
      <c r="G14" s="211"/>
      <c r="H14" s="112"/>
      <c r="I14" s="143"/>
      <c r="J14" s="112"/>
      <c r="K14" s="20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9" ht="15">
      <c r="A15" s="108"/>
      <c r="B15" s="108"/>
      <c r="C15" s="109"/>
      <c r="D15" s="208"/>
      <c r="E15" s="109"/>
      <c r="F15" s="212" t="s">
        <v>145</v>
      </c>
      <c r="G15" s="213">
        <f>SUM(G11:G13)</f>
        <v>-18.629999999999995</v>
      </c>
      <c r="H15" s="112"/>
      <c r="I15" s="143"/>
      <c r="J15" s="112"/>
      <c r="K15" s="20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  <c r="AC15" s="107">
        <f>SUM(AC11:AC13)</f>
        <v>2</v>
      </c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  <row r="18" s="107" customFormat="1" ht="15"/>
    <row r="19" s="107" customFormat="1" ht="15"/>
    <row r="20" s="107" customFormat="1" ht="15"/>
    <row r="21" s="107" customFormat="1" ht="15"/>
    <row r="22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7" t="s">
        <v>111</v>
      </c>
      <c r="B3" s="287"/>
      <c r="C3" s="287"/>
      <c r="D3" s="287"/>
      <c r="E3" s="287"/>
      <c r="F3" s="287"/>
      <c r="G3" s="287"/>
      <c r="H3" s="287"/>
      <c r="I3" s="287"/>
      <c r="J3" s="288"/>
      <c r="K3" s="288"/>
      <c r="L3" s="288"/>
      <c r="M3" s="288"/>
      <c r="N3" s="288"/>
      <c r="O3" s="288"/>
      <c r="P3" s="288"/>
      <c r="Q3" s="152"/>
    </row>
    <row r="4" spans="1:17" s="90" customFormat="1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152"/>
    </row>
    <row r="5" spans="1:17" s="90" customFormat="1" ht="22.5" customHeight="1">
      <c r="A5" s="292" t="s">
        <v>110</v>
      </c>
      <c r="B5" s="292"/>
      <c r="C5" s="292"/>
      <c r="D5" s="292"/>
      <c r="E5" s="292"/>
      <c r="F5" s="292"/>
      <c r="G5" s="292"/>
      <c r="H5" s="292"/>
      <c r="I5" s="293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96</v>
      </c>
      <c r="D6" s="301"/>
      <c r="E6" s="301"/>
      <c r="F6" s="301"/>
      <c r="G6" s="302"/>
      <c r="H6" s="200">
        <v>0</v>
      </c>
      <c r="I6" s="204"/>
      <c r="J6" s="298" t="s">
        <v>96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94</v>
      </c>
      <c r="D7" s="301"/>
      <c r="E7" s="301"/>
      <c r="F7" s="301"/>
      <c r="G7" s="201"/>
      <c r="H7" s="200">
        <v>0</v>
      </c>
      <c r="I7" s="202"/>
      <c r="J7" s="296" t="s">
        <v>94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93</v>
      </c>
      <c r="D8" s="301"/>
      <c r="E8" s="301"/>
      <c r="F8" s="301"/>
      <c r="G8" s="201"/>
      <c r="H8" s="200">
        <f>H6-H7</f>
        <v>0</v>
      </c>
      <c r="I8" s="198"/>
      <c r="J8" s="294" t="s">
        <v>93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9" t="s">
        <v>108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1:16" s="90" customFormat="1" ht="22.5" customHeight="1">
      <c r="A11" s="222" t="s">
        <v>14</v>
      </c>
      <c r="B11" s="247"/>
      <c r="C11" s="222" t="s">
        <v>15</v>
      </c>
      <c r="D11" s="246"/>
      <c r="E11" s="246"/>
      <c r="F11" s="246"/>
      <c r="G11" s="246"/>
      <c r="H11" s="246"/>
      <c r="I11" s="247"/>
      <c r="J11" s="222" t="s">
        <v>1</v>
      </c>
      <c r="K11" s="247"/>
      <c r="L11" s="150"/>
      <c r="M11" s="222" t="s">
        <v>64</v>
      </c>
      <c r="N11" s="246"/>
      <c r="O11" s="246"/>
      <c r="P11" s="247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Utente02</cp:lastModifiedBy>
  <cp:lastPrinted>2015-01-23T09:39:52Z</cp:lastPrinted>
  <dcterms:created xsi:type="dcterms:W3CDTF">1996-11-05T10:16:36Z</dcterms:created>
  <dcterms:modified xsi:type="dcterms:W3CDTF">2022-06-28T08:12:59Z</dcterms:modified>
  <cp:category/>
  <cp:version/>
  <cp:contentType/>
  <cp:contentStatus/>
</cp:coreProperties>
</file>