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'Debiti'!$A$1:$AB$180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<sst xmlns="http://schemas.openxmlformats.org/spreadsheetml/2006/main" count="1583" uniqueCount="491">
  <si>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</si>
  <si>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</si>
  <si>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</si>
  <si>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</si>
  <si>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</si>
  <si>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</si>
  <si>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</si>
  <si>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</si>
  <si>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</si>
  <si>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</si>
  <si>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</si>
  <si>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</si>
  <si>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</si>
  <si>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</si>
  <si>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</si>
  <si>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</si>
  <si>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</si>
  <si>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</si>
  <si>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</si>
  <si>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</si>
  <si>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</si>
  <si>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</si>
  <si>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</si>
  <si>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</si>
  <si>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</si>
  <si>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</si>
  <si>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</si>
  <si>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</si>
  <si>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</si>
  <si>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</si>
  <si>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</si>
  <si>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</si>
  <si>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</si>
  <si>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</si>
  <si>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</si>
  <si>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</si>
  <si>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</si>
  <si>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</si>
  <si>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</si>
  <si>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</si>
  <si>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</si>
  <si>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</si>
  <si>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</si>
  <si>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</si>
  <si>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</si>
  <si>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</si>
  <si>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</si>
  <si>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</si>
  <si>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</si>
  <si>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</si>
  <si>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</si>
  <si>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</si>
  <si>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</si>
  <si>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</si>
  <si>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</si>
  <si>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</si>
  <si>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</si>
  <si>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</si>
  <si>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</si>
  <si>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</si>
  <si>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</si>
  <si>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</si>
  <si>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</si>
  <si>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</si>
  <si>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</si>
  <si>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</si>
  <si>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</si>
  <si>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</si>
  <si>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</si>
  <si>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</si>
  <si>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</si>
  <si>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</si>
  <si>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</si>
  <si>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Comune di Capriglio</t>
  </si>
  <si>
    <t>Pubblicazione Prospetto attestante l'Importo dei Pagamenti relativi a Transazioni Commerciali effettuati dopo la Scadenza (Art 41 comma 1 D.L. 66/2014) alla data del 31/12/2018</t>
  </si>
  <si>
    <t>Vengono visualizzate tutte le Fatture PAGATE DOPO LA SCADENZA alla Data del 31/12/2018</t>
  </si>
  <si>
    <t>DI CUI AL NETTO DELL'IVA SPLIT PAYMENT:</t>
  </si>
  <si>
    <t>Pagamento</t>
  </si>
  <si>
    <t>01/12/2017</t>
  </si>
  <si>
    <t>637/PA</t>
  </si>
  <si>
    <t>30/11/2017</t>
  </si>
  <si>
    <t>novembre</t>
  </si>
  <si>
    <t>SI</t>
  </si>
  <si>
    <t>6341709FCE</t>
  </si>
  <si>
    <t>AGESP SPA</t>
  </si>
  <si>
    <t>00389000811</t>
  </si>
  <si>
    <t>00197340821</t>
  </si>
  <si>
    <t>RESPONSABILE DEL SERVIZIO TECNICO</t>
  </si>
  <si>
    <t>19/01/2018</t>
  </si>
  <si>
    <t>31/12/2017</t>
  </si>
  <si>
    <t>27/01/2018</t>
  </si>
  <si>
    <t>711/PA</t>
  </si>
  <si>
    <t/>
  </si>
  <si>
    <t>04/01/2018</t>
  </si>
  <si>
    <t>14/05/2018</t>
  </si>
  <si>
    <t>03/02/2018</t>
  </si>
  <si>
    <t>03/03/2018</t>
  </si>
  <si>
    <t>95/PA</t>
  </si>
  <si>
    <t>28/02/2018</t>
  </si>
  <si>
    <t>02/03/2018</t>
  </si>
  <si>
    <t>01/04/2018</t>
  </si>
  <si>
    <t>16/04/2018</t>
  </si>
  <si>
    <t>169/PA</t>
  </si>
  <si>
    <t>31/03/2018</t>
  </si>
  <si>
    <t>MARZO</t>
  </si>
  <si>
    <t>05/04/2018</t>
  </si>
  <si>
    <t>05/05/2018</t>
  </si>
  <si>
    <t>09/07/2018</t>
  </si>
  <si>
    <t>328/PA</t>
  </si>
  <si>
    <t>31/05/2018</t>
  </si>
  <si>
    <t>06/06/2018</t>
  </si>
  <si>
    <t>27/07/2018</t>
  </si>
  <si>
    <t>06/07/2018</t>
  </si>
  <si>
    <t>3/150019</t>
  </si>
  <si>
    <t>CONSUNTIVO</t>
  </si>
  <si>
    <t>Z5D217FE37</t>
  </si>
  <si>
    <t>CAPANNI PIEMONTE S.N.C.</t>
  </si>
  <si>
    <t>00000600353</t>
  </si>
  <si>
    <t>30/06/2018</t>
  </si>
  <si>
    <t>15/11/2017</t>
  </si>
  <si>
    <t>177002757</t>
  </si>
  <si>
    <t>20/10/2017</t>
  </si>
  <si>
    <t>IMPEGNO PER RISCALDAMENTO UFFICI DECORRENZA 1/6/2017</t>
  </si>
  <si>
    <t>Z9E1D532B6</t>
  </si>
  <si>
    <t>COMPAGNIA ELETTRICA ITALIANA SPA</t>
  </si>
  <si>
    <t>07824790963</t>
  </si>
  <si>
    <t>RESPONSABILE DEL SERVIZIO AMMINISTRATIVO E   CONTABILE</t>
  </si>
  <si>
    <t>20/11/2017</t>
  </si>
  <si>
    <t>177003312</t>
  </si>
  <si>
    <t>24/11/2017</t>
  </si>
  <si>
    <t>27/12/2017</t>
  </si>
  <si>
    <t>04/03/2018</t>
  </si>
  <si>
    <t>187000739</t>
  </si>
  <si>
    <t>26/01/2018</t>
  </si>
  <si>
    <t>SPESE PER RISCALDAMENTO UFFICI ANNO 2018</t>
  </si>
  <si>
    <t>Z6A225B4DB</t>
  </si>
  <si>
    <t>02/02/2018</t>
  </si>
  <si>
    <t>12/03/2018</t>
  </si>
  <si>
    <t>26/02/2018</t>
  </si>
  <si>
    <t>177004005</t>
  </si>
  <si>
    <t>22/12/2017</t>
  </si>
  <si>
    <t>03/01/2018</t>
  </si>
  <si>
    <t>22/01/2018</t>
  </si>
  <si>
    <t>16/03/2018</t>
  </si>
  <si>
    <t>187002324</t>
  </si>
  <si>
    <t>09/03/2018</t>
  </si>
  <si>
    <t>SPESE PER ENERGIA ELETTRICA UFFICI ANNO 2018</t>
  </si>
  <si>
    <t>ZBE22C07B3</t>
  </si>
  <si>
    <t>09/04/2018</t>
  </si>
  <si>
    <t>187002326</t>
  </si>
  <si>
    <t>SPESE PER ENERGIA ELETTRICA UFFICI ANNO 2018 - asilo</t>
  </si>
  <si>
    <t>Z53225B48A</t>
  </si>
  <si>
    <t>187002325</t>
  </si>
  <si>
    <t>187002548</t>
  </si>
  <si>
    <t>SPESE PER II.PP. ANNO 2018</t>
  </si>
  <si>
    <t>187002761</t>
  </si>
  <si>
    <t>23/03/2018</t>
  </si>
  <si>
    <t>04/04/2018</t>
  </si>
  <si>
    <t>23/04/2018</t>
  </si>
  <si>
    <t>187003671</t>
  </si>
  <si>
    <t>13/04/2018</t>
  </si>
  <si>
    <t>04/05/2018</t>
  </si>
  <si>
    <t>04/06/2018</t>
  </si>
  <si>
    <t>187003565</t>
  </si>
  <si>
    <t>25/05/2018</t>
  </si>
  <si>
    <t>187003372</t>
  </si>
  <si>
    <t>187003373</t>
  </si>
  <si>
    <t>187004345</t>
  </si>
  <si>
    <t>18/05/2018</t>
  </si>
  <si>
    <t>23/05/2018</t>
  </si>
  <si>
    <t>23/07/2018</t>
  </si>
  <si>
    <t>18/06/2018</t>
  </si>
  <si>
    <t>187004711</t>
  </si>
  <si>
    <t>187004346</t>
  </si>
  <si>
    <t>187004840</t>
  </si>
  <si>
    <t>187004893</t>
  </si>
  <si>
    <t>30/05/2018</t>
  </si>
  <si>
    <t>25/06/2018</t>
  </si>
  <si>
    <t>187005573</t>
  </si>
  <si>
    <t>08/06/2018</t>
  </si>
  <si>
    <t>20/06/2018</t>
  </si>
  <si>
    <t>187005004</t>
  </si>
  <si>
    <t>187005574</t>
  </si>
  <si>
    <t>187005757</t>
  </si>
  <si>
    <t>187005973</t>
  </si>
  <si>
    <t>15/06/2018</t>
  </si>
  <si>
    <t>22/06/2018</t>
  </si>
  <si>
    <t>16/07/2018</t>
  </si>
  <si>
    <t>187006026</t>
  </si>
  <si>
    <t>27/06/2018</t>
  </si>
  <si>
    <t>13/09/2018</t>
  </si>
  <si>
    <t>187007038</t>
  </si>
  <si>
    <t>13/07/2018</t>
  </si>
  <si>
    <t>25/07/2018</t>
  </si>
  <si>
    <t>18/09/2018</t>
  </si>
  <si>
    <t>13/08/2018</t>
  </si>
  <si>
    <t>187007194</t>
  </si>
  <si>
    <t>187004675</t>
  </si>
  <si>
    <t>187007150</t>
  </si>
  <si>
    <t>187007296</t>
  </si>
  <si>
    <t>01/08/2018</t>
  </si>
  <si>
    <t>27/08/2018</t>
  </si>
  <si>
    <t>03/09/2018</t>
  </si>
  <si>
    <t>187007746</t>
  </si>
  <si>
    <t>187008321</t>
  </si>
  <si>
    <t>17/08/2018</t>
  </si>
  <si>
    <t>17/09/2018</t>
  </si>
  <si>
    <t>187008216</t>
  </si>
  <si>
    <t>187007297</t>
  </si>
  <si>
    <t>16/10/2018</t>
  </si>
  <si>
    <t>187009816</t>
  </si>
  <si>
    <t>21/09/2018</t>
  </si>
  <si>
    <t>02/10/2018</t>
  </si>
  <si>
    <t>25/10/2018</t>
  </si>
  <si>
    <t>22/10/2018</t>
  </si>
  <si>
    <t>187009481</t>
  </si>
  <si>
    <t>14/09/2018</t>
  </si>
  <si>
    <t>20/09/2018</t>
  </si>
  <si>
    <t>15/10/2018</t>
  </si>
  <si>
    <t>187009651</t>
  </si>
  <si>
    <t>25/09/2018</t>
  </si>
  <si>
    <t>14/11/2018</t>
  </si>
  <si>
    <t>187010261</t>
  </si>
  <si>
    <t>12/10/2018</t>
  </si>
  <si>
    <t>17/10/2018</t>
  </si>
  <si>
    <t>12/11/2018</t>
  </si>
  <si>
    <t>187010442</t>
  </si>
  <si>
    <t>20/11/2018</t>
  </si>
  <si>
    <t>187010260</t>
  </si>
  <si>
    <t>06/12/2018</t>
  </si>
  <si>
    <t>187010846</t>
  </si>
  <si>
    <t>19/10/2018</t>
  </si>
  <si>
    <t>24/10/2018</t>
  </si>
  <si>
    <t>11/12/2018</t>
  </si>
  <si>
    <t>19/11/2018</t>
  </si>
  <si>
    <t>P000199</t>
  </si>
  <si>
    <t>20/07/2018</t>
  </si>
  <si>
    <t>FATTURA</t>
  </si>
  <si>
    <t>ZE82465A04</t>
  </si>
  <si>
    <t>30/07/2018</t>
  </si>
  <si>
    <t>CONSORZIO AGRARIO DELLE PROVINCE DEL NORD-OVEST</t>
  </si>
  <si>
    <t>00181710047</t>
  </si>
  <si>
    <t>0150020180000111300</t>
  </si>
  <si>
    <t>B/Bollettazione</t>
  </si>
  <si>
    <t>Z64225BA38</t>
  </si>
  <si>
    <t>28/05/2018</t>
  </si>
  <si>
    <t>CONSORZIO COMUNI ACQUEDOTTO MONFERRATO</t>
  </si>
  <si>
    <t>82001730066</t>
  </si>
  <si>
    <t>26/06/2018</t>
  </si>
  <si>
    <t>0150020180000121400</t>
  </si>
  <si>
    <t>0150020180000111400</t>
  </si>
  <si>
    <t>ZDC22C07F1</t>
  </si>
  <si>
    <t>013610020000111</t>
  </si>
  <si>
    <t>07/09/2018</t>
  </si>
  <si>
    <t>11/09/2018</t>
  </si>
  <si>
    <t>ENEL SERVIZIO ELETTRICO SPA SERVIZIO  MAGGIOR TUTELA</t>
  </si>
  <si>
    <t>09633951000</t>
  </si>
  <si>
    <t>11/10/2018</t>
  </si>
  <si>
    <t>013610020000112</t>
  </si>
  <si>
    <t>19/09/2018</t>
  </si>
  <si>
    <t>1730060635</t>
  </si>
  <si>
    <t>GESTIONE IMPIANTI DI II.PP. 2016</t>
  </si>
  <si>
    <t>Z701CD38BE</t>
  </si>
  <si>
    <t>ENEL SOLE SRL</t>
  </si>
  <si>
    <t>05999811002</t>
  </si>
  <si>
    <t>02322600541</t>
  </si>
  <si>
    <t>1730061450</t>
  </si>
  <si>
    <t>1730065639</t>
  </si>
  <si>
    <t>GESTIONE IMPIANTI II.PP. 2017</t>
  </si>
  <si>
    <t>19/02/2018</t>
  </si>
  <si>
    <t>1730066751</t>
  </si>
  <si>
    <t>05/02/2018</t>
  </si>
  <si>
    <t>1830002343</t>
  </si>
  <si>
    <t>31/01/2018</t>
  </si>
  <si>
    <t>Z1806A44AC</t>
  </si>
  <si>
    <t>01/02/2018</t>
  </si>
  <si>
    <t>22/03/2018</t>
  </si>
  <si>
    <t>1830002345</t>
  </si>
  <si>
    <t>1830007439</t>
  </si>
  <si>
    <t>01/03/2018</t>
  </si>
  <si>
    <t>19/04/2018</t>
  </si>
  <si>
    <t>1830007441</t>
  </si>
  <si>
    <t>1830024974</t>
  </si>
  <si>
    <t>GESTIONE IMPIANTI II.PP. ANNO 2018</t>
  </si>
  <si>
    <t>ZCB22C0843</t>
  </si>
  <si>
    <t>01/06/2018</t>
  </si>
  <si>
    <t>1830024975</t>
  </si>
  <si>
    <t>23/11/2017</t>
  </si>
  <si>
    <t>174028315</t>
  </si>
  <si>
    <t>10/11/2017</t>
  </si>
  <si>
    <t>CONSUMO ACQUA CIMITERO 2017</t>
  </si>
  <si>
    <t>Z231CD3894</t>
  </si>
  <si>
    <t>ENERGRID SPA</t>
  </si>
  <si>
    <t>08600990017</t>
  </si>
  <si>
    <t>03/12/2017</t>
  </si>
  <si>
    <t>31/12/2018</t>
  </si>
  <si>
    <t>174028171</t>
  </si>
  <si>
    <t>SPESE DI RISCALDAMENTO  EDIFICI COMUNALI  PERIODO GENNAIO - GIUGNO 2017</t>
  </si>
  <si>
    <t>18/12/2017</t>
  </si>
  <si>
    <t>217401312</t>
  </si>
  <si>
    <t>12/12/2017</t>
  </si>
  <si>
    <t>LUCE</t>
  </si>
  <si>
    <t>02/01/2018</t>
  </si>
  <si>
    <t>217401002</t>
  </si>
  <si>
    <t>LUCE UFFICI</t>
  </si>
  <si>
    <t>Z7F1D82333</t>
  </si>
  <si>
    <t>184001638</t>
  </si>
  <si>
    <t>12/01/2018</t>
  </si>
  <si>
    <t>17/01/2018</t>
  </si>
  <si>
    <t>184001118</t>
  </si>
  <si>
    <t>SPESE DI luce  EDIFICI COMUNALI  PERIODO GENNAIO - GIUGNO 2017</t>
  </si>
  <si>
    <t>176003600</t>
  </si>
  <si>
    <t>17/07/2017</t>
  </si>
  <si>
    <t>IMPEGNI</t>
  </si>
  <si>
    <t>19/07/2017</t>
  </si>
  <si>
    <t>-</t>
  </si>
  <si>
    <t>02/08/2017</t>
  </si>
  <si>
    <t>186000204</t>
  </si>
  <si>
    <t>16/01/2018</t>
  </si>
  <si>
    <t>18/01/2018</t>
  </si>
  <si>
    <t>184004399</t>
  </si>
  <si>
    <t>12/02/2018</t>
  </si>
  <si>
    <t>ZA81876634</t>
  </si>
  <si>
    <t>21/02/2018</t>
  </si>
  <si>
    <t>576/PA</t>
  </si>
  <si>
    <t>11/04/2018</t>
  </si>
  <si>
    <t>SERVIZIO CATTURA ANNO 2017</t>
  </si>
  <si>
    <t>Z721F8E39B</t>
  </si>
  <si>
    <t>ENPA - ENTE NAZIONALE PROTEZIONE ANIMALI</t>
  </si>
  <si>
    <t>02125341004</t>
  </si>
  <si>
    <t>80116050586</t>
  </si>
  <si>
    <t>16/05/2018</t>
  </si>
  <si>
    <t>1</t>
  </si>
  <si>
    <t>SISTEMAZIONE COLMO TETTO EX ASILO E REGIMENTAZIONE ACQUE CIMITERO</t>
  </si>
  <si>
    <t>ZEB217FD45</t>
  </si>
  <si>
    <t>15/01/2018</t>
  </si>
  <si>
    <t>FADDA IVO</t>
  </si>
  <si>
    <t>01015230053</t>
  </si>
  <si>
    <t>FDDVIO60T21E022Q</t>
  </si>
  <si>
    <t>14/02/2018</t>
  </si>
  <si>
    <t>13147</t>
  </si>
  <si>
    <t>31/07/2018</t>
  </si>
  <si>
    <t>IMPEGNO DI SPESA PER FORNITURA CANCELLERIA</t>
  </si>
  <si>
    <t>Z1A2420C55</t>
  </si>
  <si>
    <t>GRAFICHE GASPARI SRL</t>
  </si>
  <si>
    <t>00089070403</t>
  </si>
  <si>
    <t>30/08/2018</t>
  </si>
  <si>
    <t>13591</t>
  </si>
  <si>
    <t>06/08/2018</t>
  </si>
  <si>
    <t>Impegno di spesa per modulistica Progetto Omnia - ON line per ufficio Ragioneri</t>
  </si>
  <si>
    <t>Z51248D4DC</t>
  </si>
  <si>
    <t>06/09/2018</t>
  </si>
  <si>
    <t>265/F</t>
  </si>
  <si>
    <t>SERVIZIO DI PULIZIA DELLA SEDE MUNICIPALE SVOLTO DAL NS.PERSONALE - II TRIMESTRE 2018</t>
  </si>
  <si>
    <t>Z5B225CB49</t>
  </si>
  <si>
    <t>IL TIGLIO COOP. a R.L.</t>
  </si>
  <si>
    <t>01167970050</t>
  </si>
  <si>
    <t>V6000650</t>
  </si>
  <si>
    <t>4629275693</t>
  </si>
  <si>
    <t>22/11/2017</t>
  </si>
  <si>
    <t>Intesa Sanpaolo S.p.A.</t>
  </si>
  <si>
    <t>10810700152</t>
  </si>
  <si>
    <t>*</t>
  </si>
  <si>
    <t>V6001025</t>
  </si>
  <si>
    <t>13/11/2018</t>
  </si>
  <si>
    <t>22/11/2018</t>
  </si>
  <si>
    <t>22/12/2018</t>
  </si>
  <si>
    <t>14/12/2017</t>
  </si>
  <si>
    <t>FPA/443</t>
  </si>
  <si>
    <t>C/VENDITA PA</t>
  </si>
  <si>
    <t>Z0E204C294</t>
  </si>
  <si>
    <t>13/12/2017</t>
  </si>
  <si>
    <t>LA MARGHERITA SRL</t>
  </si>
  <si>
    <t>175/FE</t>
  </si>
  <si>
    <t>NOL.CL.FT ELETTR.+SPLIT PAYMENT</t>
  </si>
  <si>
    <t>Z281E70E35</t>
  </si>
  <si>
    <t>MAKHYMO SRL</t>
  </si>
  <si>
    <t>01196560054</t>
  </si>
  <si>
    <t>31/08/2018</t>
  </si>
  <si>
    <t>30/11/2018</t>
  </si>
  <si>
    <t>237/FE</t>
  </si>
  <si>
    <t>31/10/2018</t>
  </si>
  <si>
    <t>65</t>
  </si>
  <si>
    <t>30/04/2018</t>
  </si>
  <si>
    <t>FORNITURA CARBURANTE</t>
  </si>
  <si>
    <t>ZE322C1693</t>
  </si>
  <si>
    <t>07/05/2018</t>
  </si>
  <si>
    <t>MARCHISIO SILVIA AGIP N. 1470</t>
  </si>
  <si>
    <t>01124950054</t>
  </si>
  <si>
    <t>MRCSLV72E71C627Y</t>
  </si>
  <si>
    <t>82</t>
  </si>
  <si>
    <t>100</t>
  </si>
  <si>
    <t>2018/FE01470/15</t>
  </si>
  <si>
    <t>03/08/2018</t>
  </si>
  <si>
    <t>02/09/2018</t>
  </si>
  <si>
    <t>154</t>
  </si>
  <si>
    <t>01/10/2018</t>
  </si>
  <si>
    <t>INTEGAZIONE IMPEGNO DI SPESA PER FONRITURA CARBURANTE PER MEZZI COMUNALI</t>
  </si>
  <si>
    <t>01/11/2018</t>
  </si>
  <si>
    <t>20/12/2017</t>
  </si>
  <si>
    <t>03-PA</t>
  </si>
  <si>
    <t>ZF8215A5C9</t>
  </si>
  <si>
    <t>MARZANO F.LLI TIPOGRAFIA SDF</t>
  </si>
  <si>
    <t>00081420051</t>
  </si>
  <si>
    <t>11/12/2017</t>
  </si>
  <si>
    <t>0000024</t>
  </si>
  <si>
    <t>05/12/2017</t>
  </si>
  <si>
    <t>Z551CD3854</t>
  </si>
  <si>
    <t>06/12/2017</t>
  </si>
  <si>
    <t>MATTA GIOVANNI &amp; ILARIO S.N.C DI MATTA GIOVANNI &amp;C</t>
  </si>
  <si>
    <t>00812510055</t>
  </si>
  <si>
    <t>05/01/2018</t>
  </si>
  <si>
    <t>0000027</t>
  </si>
  <si>
    <t>30/12/2017</t>
  </si>
  <si>
    <t>IMPEGNO</t>
  </si>
  <si>
    <t>10/01/2018</t>
  </si>
  <si>
    <t>30/01/2018</t>
  </si>
  <si>
    <t>0000003</t>
  </si>
  <si>
    <t>FORNITURA MATERIALE PER MANUTENZIONE</t>
  </si>
  <si>
    <t>ZEC22C160F</t>
  </si>
  <si>
    <t>0000008</t>
  </si>
  <si>
    <t>0000013</t>
  </si>
  <si>
    <t>03/10/2018</t>
  </si>
  <si>
    <t>INTEGRAZIONE IMPEGNO DI SPESA PER FORNITURA FERRAMENTA</t>
  </si>
  <si>
    <t>04/10/2018</t>
  </si>
  <si>
    <t>03/11/2018</t>
  </si>
  <si>
    <t>319</t>
  </si>
  <si>
    <t>DETERMINA N° 25 DEL 15/11/17</t>
  </si>
  <si>
    <t>MUSSO EDILIZIA S.N.C.</t>
  </si>
  <si>
    <t>Z16207F577</t>
  </si>
  <si>
    <t>67</t>
  </si>
  <si>
    <t>137-2018/E</t>
  </si>
  <si>
    <t>INCARICO PER CONSULENZA INFORMATICA PER BANDO SICUREZZA E TERRITORIO DELLA PREFETTURA. - DETERMINA A CONTRARRE ED IMPEGNO DI SPESA. CIG:  ZC323BDB5D</t>
  </si>
  <si>
    <t>ZC323BDB5D</t>
  </si>
  <si>
    <t>NEWTECH INFORMATICA DI FAUSTO ICARDI</t>
  </si>
  <si>
    <t>29/08/2018</t>
  </si>
  <si>
    <t>22/02/2018</t>
  </si>
  <si>
    <t>177</t>
  </si>
  <si>
    <t>08/02/2018</t>
  </si>
  <si>
    <t>Z42219989E</t>
  </si>
  <si>
    <t>09/02/2018</t>
  </si>
  <si>
    <t>PMT DI PASSERI MARIA TERESA</t>
  </si>
  <si>
    <t>01237190051</t>
  </si>
  <si>
    <t>PSSMTR51B60E975M</t>
  </si>
  <si>
    <t>15/03/2018</t>
  </si>
  <si>
    <t>11/03/2018</t>
  </si>
  <si>
    <t>27/PA</t>
  </si>
  <si>
    <t>14/03/2018</t>
  </si>
  <si>
    <t>Z3A216D195</t>
  </si>
  <si>
    <t>06/04/2018</t>
  </si>
  <si>
    <t>PRAVANET DI ROBERTO PRAVATA'</t>
  </si>
  <si>
    <t>14/04/2018</t>
  </si>
  <si>
    <t>01PA</t>
  </si>
  <si>
    <t>26/07/2018</t>
  </si>
  <si>
    <t>Z0B218A071</t>
  </si>
  <si>
    <t>R.R. SNC DI BOLLITO R. E CARULLO R.</t>
  </si>
  <si>
    <t>01378600058</t>
  </si>
  <si>
    <t>1475/FE</t>
  </si>
  <si>
    <t>03/05/2018</t>
  </si>
  <si>
    <t>Determina n.6 del 05.01.2018; Servizio di conservazione in outsourcing per l'anno 2018</t>
  </si>
  <si>
    <t>Z9E225AF43</t>
  </si>
  <si>
    <t>SISCOM SPA</t>
  </si>
  <si>
    <t>01778000040</t>
  </si>
  <si>
    <t>02/06/2018</t>
  </si>
  <si>
    <t>8A00025271</t>
  </si>
  <si>
    <t>09/01/2018</t>
  </si>
  <si>
    <t>1BIM 2018</t>
  </si>
  <si>
    <t>Z621D82144</t>
  </si>
  <si>
    <t>TELECOM ITALIA SPA</t>
  </si>
  <si>
    <t>00488410010</t>
  </si>
  <si>
    <t>15/02/2018</t>
  </si>
  <si>
    <t>8A00166526</t>
  </si>
  <si>
    <t>08/03/2018</t>
  </si>
  <si>
    <t>2BIM 2018</t>
  </si>
  <si>
    <t>Z30225B3EE</t>
  </si>
  <si>
    <t>21/03/2018</t>
  </si>
  <si>
    <t>8A00340843</t>
  </si>
  <si>
    <t>09/05/2018</t>
  </si>
  <si>
    <t>3BIM 2018</t>
  </si>
  <si>
    <t>8A00683936</t>
  </si>
  <si>
    <t>10/09/2018</t>
  </si>
  <si>
    <t>5BIM 2018</t>
  </si>
  <si>
    <t>7</t>
  </si>
  <si>
    <t>10/04/2018</t>
  </si>
  <si>
    <t>determina n°9 del 10/06/2017 lavori di inghiaiatura strade comunali</t>
  </si>
  <si>
    <t>z991ef426f</t>
  </si>
  <si>
    <t>TREVISAN ANDREA</t>
  </si>
  <si>
    <t>01560750059</t>
  </si>
  <si>
    <t>TRVNDR90L25C627Y</t>
  </si>
  <si>
    <t>11/05/2018</t>
  </si>
  <si>
    <t>TOTALI: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</si>
</sst>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17" fillId="0" borderId="12" xfId="46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2" s="62" customFormat="1" ht="22.5" customHeight="1">
      <c r="A2" s="152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0" t="s">
        <v>12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5" t="s">
        <v>55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4" t="s">
        <v>13</v>
      </c>
      <c r="AB4" s="161"/>
      <c r="AC4" s="161"/>
      <c r="AD4" s="161"/>
      <c r="AE4" s="161"/>
      <c r="AF4" s="161"/>
      <c r="AG4" s="165"/>
      <c r="AH4" s="32">
        <v>30</v>
      </c>
    </row>
    <row r="5" spans="1:34" s="15" customFormat="1" ht="22.5" customHeight="1">
      <c r="A5" s="155" t="s">
        <v>14</v>
      </c>
      <c r="B5" s="163"/>
      <c r="C5" s="156"/>
      <c r="D5" s="155" t="s">
        <v>15</v>
      </c>
      <c r="E5" s="163"/>
      <c r="F5" s="163"/>
      <c r="G5" s="163"/>
      <c r="H5" s="156"/>
      <c r="I5" s="155" t="s">
        <v>16</v>
      </c>
      <c r="J5" s="163"/>
      <c r="K5" s="156"/>
      <c r="L5" s="155" t="s">
        <v>1</v>
      </c>
      <c r="M5" s="163"/>
      <c r="N5" s="163"/>
      <c r="O5" s="155" t="s">
        <v>17</v>
      </c>
      <c r="P5" s="156"/>
      <c r="Q5" s="155" t="s">
        <v>18</v>
      </c>
      <c r="R5" s="163"/>
      <c r="S5" s="163"/>
      <c r="T5" s="156"/>
      <c r="U5" s="155" t="s">
        <v>19</v>
      </c>
      <c r="V5" s="163"/>
      <c r="W5" s="163"/>
      <c r="X5" s="58" t="s">
        <v>47</v>
      </c>
      <c r="Y5" s="155" t="s">
        <v>20</v>
      </c>
      <c r="Z5" s="156"/>
      <c r="AA5" s="157" t="s">
        <v>41</v>
      </c>
      <c r="AB5" s="158"/>
      <c r="AC5" s="158"/>
      <c r="AD5" s="158"/>
      <c r="AE5" s="158"/>
      <c r="AF5" s="158"/>
      <c r="AG5" s="158"/>
      <c r="AH5" s="159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49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9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2" t="s">
        <v>54</v>
      </c>
      <c r="B3" s="153"/>
      <c r="C3" s="153"/>
      <c r="D3" s="153"/>
      <c r="E3" s="153"/>
      <c r="F3" s="153"/>
      <c r="G3" s="153"/>
      <c r="H3" s="153"/>
      <c r="I3" s="153"/>
      <c r="J3" s="153"/>
      <c r="K3" s="168"/>
      <c r="L3" s="168"/>
      <c r="M3" s="168"/>
      <c r="N3" s="168"/>
      <c r="O3" s="168"/>
      <c r="P3" s="168"/>
      <c r="Q3" s="168"/>
      <c r="R3" s="169"/>
    </row>
    <row r="4" spans="1:18" ht="22.5" customHeight="1">
      <c r="A4" s="15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s="62" customFormat="1" ht="22.5" customHeight="1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70" t="s">
        <v>13</v>
      </c>
      <c r="L5" s="171"/>
      <c r="M5" s="171"/>
      <c r="N5" s="171"/>
      <c r="O5" s="171"/>
      <c r="P5" s="171"/>
      <c r="Q5" s="172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7" t="s">
        <v>57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4"/>
      <c r="AE4" s="182"/>
      <c r="AF4" s="182"/>
      <c r="AG4" s="182"/>
      <c r="AH4" s="183"/>
      <c r="AI4" s="176"/>
    </row>
    <row r="5" spans="1:35" s="90" customFormat="1" ht="22.5" customHeight="1">
      <c r="A5" s="157" t="s">
        <v>14</v>
      </c>
      <c r="B5" s="173"/>
      <c r="C5" s="174"/>
      <c r="D5" s="157" t="s">
        <v>15</v>
      </c>
      <c r="E5" s="173"/>
      <c r="F5" s="173"/>
      <c r="G5" s="173"/>
      <c r="H5" s="173"/>
      <c r="I5" s="173"/>
      <c r="J5" s="173"/>
      <c r="K5" s="174"/>
      <c r="L5" s="157" t="s">
        <v>16</v>
      </c>
      <c r="M5" s="173"/>
      <c r="N5" s="174"/>
      <c r="O5" s="157" t="s">
        <v>1</v>
      </c>
      <c r="P5" s="173"/>
      <c r="Q5" s="173"/>
      <c r="R5" s="157" t="s">
        <v>17</v>
      </c>
      <c r="S5" s="174"/>
      <c r="T5" s="157" t="s">
        <v>18</v>
      </c>
      <c r="U5" s="173"/>
      <c r="V5" s="173"/>
      <c r="W5" s="174"/>
      <c r="X5" s="157" t="s">
        <v>19</v>
      </c>
      <c r="Y5" s="173"/>
      <c r="Z5" s="173"/>
      <c r="AA5" s="103" t="s">
        <v>47</v>
      </c>
      <c r="AB5" s="157" t="s">
        <v>20</v>
      </c>
      <c r="AC5" s="174"/>
      <c r="AD5" s="157" t="s">
        <v>64</v>
      </c>
      <c r="AE5" s="175"/>
      <c r="AF5" s="175"/>
      <c r="AG5" s="175"/>
      <c r="AH5" s="175"/>
      <c r="AI5" s="176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49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2" t="s">
        <v>56</v>
      </c>
      <c r="B3" s="153"/>
      <c r="C3" s="153"/>
      <c r="D3" s="153"/>
      <c r="E3" s="153"/>
      <c r="F3" s="153"/>
      <c r="G3" s="153"/>
      <c r="H3" s="153"/>
      <c r="I3" s="153"/>
      <c r="J3" s="153"/>
      <c r="K3" s="168"/>
      <c r="L3" s="168"/>
      <c r="M3" s="168"/>
      <c r="N3" s="168"/>
      <c r="O3" s="169"/>
    </row>
    <row r="4" spans="1:15" ht="22.5" customHeight="1">
      <c r="A4" s="15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</row>
    <row r="5" spans="1:15" s="62" customFormat="1" ht="22.5" customHeight="1">
      <c r="A5" s="166" t="s">
        <v>63</v>
      </c>
      <c r="B5" s="167"/>
      <c r="C5" s="167"/>
      <c r="D5" s="167"/>
      <c r="E5" s="167"/>
      <c r="F5" s="167"/>
      <c r="G5" s="167"/>
      <c r="H5" s="167"/>
      <c r="I5" s="167"/>
      <c r="J5" s="167"/>
      <c r="K5" s="184" t="s">
        <v>64</v>
      </c>
      <c r="L5" s="185"/>
      <c r="M5" s="185"/>
      <c r="N5" s="185"/>
      <c r="O5" s="18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8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7" t="s">
        <v>73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0" t="s">
        <v>74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2"/>
    </row>
    <row r="4" spans="1:28" s="90" customFormat="1" ht="22.5" customHeight="1">
      <c r="A4" s="193" t="s">
        <v>75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7" t="s">
        <v>72</v>
      </c>
      <c r="B5" s="188"/>
      <c r="C5" s="188"/>
      <c r="D5" s="188"/>
      <c r="E5" s="188"/>
      <c r="F5" s="189"/>
      <c r="G5" s="148">
        <f>(G121)</f>
        <v>32789.59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7" t="s">
        <v>76</v>
      </c>
      <c r="B6" s="188"/>
      <c r="C6" s="188"/>
      <c r="D6" s="188"/>
      <c r="E6" s="188"/>
      <c r="F6" s="188"/>
      <c r="G6" s="194">
        <f>(J121)</f>
        <v>26757.52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7" t="s">
        <v>14</v>
      </c>
      <c r="B8" s="173"/>
      <c r="C8" s="174"/>
      <c r="D8" s="157" t="s">
        <v>15</v>
      </c>
      <c r="E8" s="173"/>
      <c r="F8" s="173"/>
      <c r="G8" s="173"/>
      <c r="H8" s="173"/>
      <c r="I8" s="173"/>
      <c r="J8" s="173"/>
      <c r="K8" s="174"/>
      <c r="L8" s="157" t="s">
        <v>16</v>
      </c>
      <c r="M8" s="173"/>
      <c r="N8" s="174"/>
      <c r="O8" s="157" t="s">
        <v>1</v>
      </c>
      <c r="P8" s="173"/>
      <c r="Q8" s="173"/>
      <c r="R8" s="157" t="s">
        <v>17</v>
      </c>
      <c r="S8" s="174"/>
      <c r="T8" s="157" t="s">
        <v>18</v>
      </c>
      <c r="U8" s="173"/>
      <c r="V8" s="173"/>
      <c r="W8" s="174"/>
      <c r="X8" s="157" t="s">
        <v>19</v>
      </c>
      <c r="Y8" s="173"/>
      <c r="Z8" s="173"/>
      <c r="AA8" s="103" t="s">
        <v>77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2017</v>
      </c>
      <c r="B11" s="108">
        <v>155</v>
      </c>
      <c r="C11" s="109" t="s">
        <v>78</v>
      </c>
      <c r="D11" s="195" t="s">
        <v>79</v>
      </c>
      <c r="E11" s="109" t="s">
        <v>80</v>
      </c>
      <c r="F11" s="111" t="s">
        <v>81</v>
      </c>
      <c r="G11" s="112">
        <v>1157.56</v>
      </c>
      <c r="H11" s="112">
        <v>105.23</v>
      </c>
      <c r="I11" s="143" t="s">
        <v>82</v>
      </c>
      <c r="J11" s="112">
        <f>IF(I11="SI",G11-H11,G11)</f>
        <v>1052.33</v>
      </c>
      <c r="K11" s="196" t="s">
        <v>83</v>
      </c>
      <c r="L11" s="108">
        <v>2017</v>
      </c>
      <c r="M11" s="108">
        <v>1742</v>
      </c>
      <c r="N11" s="109" t="s">
        <v>78</v>
      </c>
      <c r="O11" s="111" t="s">
        <v>84</v>
      </c>
      <c r="P11" s="109" t="s">
        <v>85</v>
      </c>
      <c r="Q11" s="109" t="s">
        <v>86</v>
      </c>
      <c r="R11" s="108">
        <v>2</v>
      </c>
      <c r="S11" s="111" t="s">
        <v>87</v>
      </c>
      <c r="T11" s="108">
        <v>1090503</v>
      </c>
      <c r="U11" s="108">
        <v>3550</v>
      </c>
      <c r="V11" s="108">
        <v>1736</v>
      </c>
      <c r="W11" s="108">
        <v>1</v>
      </c>
      <c r="X11" s="113">
        <v>2017</v>
      </c>
      <c r="Y11" s="113">
        <v>267</v>
      </c>
      <c r="Z11" s="113">
        <v>0</v>
      </c>
      <c r="AA11" s="114" t="s">
        <v>88</v>
      </c>
      <c r="AB11" s="109" t="s">
        <v>89</v>
      </c>
      <c r="AC11" s="107">
        <f>IF(O11=O10,0,1)</f>
        <v>1</v>
      </c>
    </row>
    <row r="12" spans="1:29" ht="15">
      <c r="A12" s="108">
        <v>2018</v>
      </c>
      <c r="B12" s="108">
        <v>1</v>
      </c>
      <c r="C12" s="109" t="s">
        <v>90</v>
      </c>
      <c r="D12" s="195" t="s">
        <v>91</v>
      </c>
      <c r="E12" s="109" t="s">
        <v>89</v>
      </c>
      <c r="F12" s="111"/>
      <c r="G12" s="112">
        <v>1157.56</v>
      </c>
      <c r="H12" s="112">
        <v>105.23</v>
      </c>
      <c r="I12" s="143" t="s">
        <v>82</v>
      </c>
      <c r="J12" s="112">
        <f>IF(I12="SI",G12-H12,G12)</f>
        <v>1052.33</v>
      </c>
      <c r="K12" s="196" t="s">
        <v>92</v>
      </c>
      <c r="L12" s="108">
        <v>2018</v>
      </c>
      <c r="M12" s="108">
        <v>31</v>
      </c>
      <c r="N12" s="109" t="s">
        <v>93</v>
      </c>
      <c r="O12" s="111" t="s">
        <v>84</v>
      </c>
      <c r="P12" s="109" t="s">
        <v>85</v>
      </c>
      <c r="Q12" s="109" t="s">
        <v>86</v>
      </c>
      <c r="R12" s="108">
        <v>2</v>
      </c>
      <c r="S12" s="111" t="s">
        <v>87</v>
      </c>
      <c r="T12" s="108">
        <v>1090503</v>
      </c>
      <c r="U12" s="108">
        <v>3550</v>
      </c>
      <c r="V12" s="108">
        <v>1736</v>
      </c>
      <c r="W12" s="108">
        <v>1</v>
      </c>
      <c r="X12" s="113">
        <v>2017</v>
      </c>
      <c r="Y12" s="113">
        <v>336</v>
      </c>
      <c r="Z12" s="113">
        <v>0</v>
      </c>
      <c r="AA12" s="114" t="s">
        <v>94</v>
      </c>
      <c r="AB12" s="109" t="s">
        <v>95</v>
      </c>
      <c r="AC12" s="107">
        <f>IF(O12=O11,0,1)</f>
        <v>0</v>
      </c>
    </row>
    <row r="13" spans="1:29" ht="15">
      <c r="A13" s="108">
        <v>2018</v>
      </c>
      <c r="B13" s="108">
        <v>23</v>
      </c>
      <c r="C13" s="109" t="s">
        <v>96</v>
      </c>
      <c r="D13" s="195" t="s">
        <v>97</v>
      </c>
      <c r="E13" s="109" t="s">
        <v>98</v>
      </c>
      <c r="F13" s="111"/>
      <c r="G13" s="112">
        <v>1157.56</v>
      </c>
      <c r="H13" s="112">
        <v>105.23</v>
      </c>
      <c r="I13" s="143" t="s">
        <v>82</v>
      </c>
      <c r="J13" s="112">
        <f>IF(I13="SI",G13-H13,G13)</f>
        <v>1052.33</v>
      </c>
      <c r="K13" s="196" t="s">
        <v>83</v>
      </c>
      <c r="L13" s="108">
        <v>2018</v>
      </c>
      <c r="M13" s="108">
        <v>493</v>
      </c>
      <c r="N13" s="109" t="s">
        <v>99</v>
      </c>
      <c r="O13" s="111" t="s">
        <v>84</v>
      </c>
      <c r="P13" s="109" t="s">
        <v>85</v>
      </c>
      <c r="Q13" s="109" t="s">
        <v>86</v>
      </c>
      <c r="R13" s="108">
        <v>2</v>
      </c>
      <c r="S13" s="111" t="s">
        <v>87</v>
      </c>
      <c r="T13" s="108">
        <v>1090503</v>
      </c>
      <c r="U13" s="108">
        <v>3550</v>
      </c>
      <c r="V13" s="108">
        <v>1736</v>
      </c>
      <c r="W13" s="108">
        <v>1</v>
      </c>
      <c r="X13" s="113">
        <v>2018</v>
      </c>
      <c r="Y13" s="113">
        <v>38</v>
      </c>
      <c r="Z13" s="113">
        <v>0</v>
      </c>
      <c r="AA13" s="114" t="s">
        <v>94</v>
      </c>
      <c r="AB13" s="109" t="s">
        <v>100</v>
      </c>
      <c r="AC13" s="107">
        <f>IF(O13=O12,0,1)</f>
        <v>0</v>
      </c>
    </row>
    <row r="14" spans="1:29" ht="15">
      <c r="A14" s="108">
        <v>2018</v>
      </c>
      <c r="B14" s="108">
        <v>44</v>
      </c>
      <c r="C14" s="109" t="s">
        <v>101</v>
      </c>
      <c r="D14" s="195" t="s">
        <v>102</v>
      </c>
      <c r="E14" s="109" t="s">
        <v>103</v>
      </c>
      <c r="F14" s="111" t="s">
        <v>104</v>
      </c>
      <c r="G14" s="112">
        <v>1157.56</v>
      </c>
      <c r="H14" s="112">
        <v>105.23</v>
      </c>
      <c r="I14" s="143" t="s">
        <v>82</v>
      </c>
      <c r="J14" s="112">
        <f>IF(I14="SI",G14-H14,G14)</f>
        <v>1052.33</v>
      </c>
      <c r="K14" s="196" t="s">
        <v>83</v>
      </c>
      <c r="L14" s="108">
        <v>2018</v>
      </c>
      <c r="M14" s="108">
        <v>716</v>
      </c>
      <c r="N14" s="109" t="s">
        <v>105</v>
      </c>
      <c r="O14" s="111" t="s">
        <v>84</v>
      </c>
      <c r="P14" s="109" t="s">
        <v>85</v>
      </c>
      <c r="Q14" s="109" t="s">
        <v>86</v>
      </c>
      <c r="R14" s="108">
        <v>2</v>
      </c>
      <c r="S14" s="111" t="s">
        <v>87</v>
      </c>
      <c r="T14" s="108">
        <v>1090503</v>
      </c>
      <c r="U14" s="108">
        <v>3550</v>
      </c>
      <c r="V14" s="108">
        <v>1736</v>
      </c>
      <c r="W14" s="108">
        <v>1</v>
      </c>
      <c r="X14" s="113">
        <v>2018</v>
      </c>
      <c r="Y14" s="113">
        <v>75</v>
      </c>
      <c r="Z14" s="113">
        <v>0</v>
      </c>
      <c r="AA14" s="114" t="s">
        <v>94</v>
      </c>
      <c r="AB14" s="109" t="s">
        <v>106</v>
      </c>
      <c r="AC14" s="107">
        <f>IF(O14=O13,0,1)</f>
        <v>0</v>
      </c>
    </row>
    <row r="15" spans="1:29" ht="15">
      <c r="A15" s="108">
        <v>2018</v>
      </c>
      <c r="B15" s="108">
        <v>72</v>
      </c>
      <c r="C15" s="109" t="s">
        <v>107</v>
      </c>
      <c r="D15" s="195" t="s">
        <v>108</v>
      </c>
      <c r="E15" s="109" t="s">
        <v>109</v>
      </c>
      <c r="F15" s="111"/>
      <c r="G15" s="112">
        <v>1157.56</v>
      </c>
      <c r="H15" s="112">
        <v>105.23</v>
      </c>
      <c r="I15" s="143" t="s">
        <v>82</v>
      </c>
      <c r="J15" s="112">
        <f>IF(I15="SI",G15-H15,G15)</f>
        <v>1052.33</v>
      </c>
      <c r="K15" s="196" t="s">
        <v>83</v>
      </c>
      <c r="L15" s="108">
        <v>2018</v>
      </c>
      <c r="M15" s="108">
        <v>1094</v>
      </c>
      <c r="N15" s="109" t="s">
        <v>110</v>
      </c>
      <c r="O15" s="111" t="s">
        <v>84</v>
      </c>
      <c r="P15" s="109" t="s">
        <v>85</v>
      </c>
      <c r="Q15" s="109" t="s">
        <v>86</v>
      </c>
      <c r="R15" s="108">
        <v>2</v>
      </c>
      <c r="S15" s="111" t="s">
        <v>87</v>
      </c>
      <c r="T15" s="108">
        <v>1090503</v>
      </c>
      <c r="U15" s="108">
        <v>3550</v>
      </c>
      <c r="V15" s="108">
        <v>1736</v>
      </c>
      <c r="W15" s="108">
        <v>1</v>
      </c>
      <c r="X15" s="113">
        <v>2018</v>
      </c>
      <c r="Y15" s="113">
        <v>122</v>
      </c>
      <c r="Z15" s="113">
        <v>0</v>
      </c>
      <c r="AA15" s="114" t="s">
        <v>111</v>
      </c>
      <c r="AB15" s="109" t="s">
        <v>112</v>
      </c>
      <c r="AC15" s="107">
        <f>IF(O15=O14,0,1)</f>
        <v>0</v>
      </c>
    </row>
    <row r="16" spans="1:29" ht="15">
      <c r="A16" s="108">
        <v>2018</v>
      </c>
      <c r="B16" s="108">
        <v>74</v>
      </c>
      <c r="C16" s="109" t="s">
        <v>107</v>
      </c>
      <c r="D16" s="195" t="s">
        <v>113</v>
      </c>
      <c r="E16" s="109" t="s">
        <v>109</v>
      </c>
      <c r="F16" s="111" t="s">
        <v>114</v>
      </c>
      <c r="G16" s="112">
        <v>1464</v>
      </c>
      <c r="H16" s="112">
        <v>264</v>
      </c>
      <c r="I16" s="143" t="s">
        <v>82</v>
      </c>
      <c r="J16" s="112">
        <f>IF(I16="SI",G16-H16,G16)</f>
        <v>1200</v>
      </c>
      <c r="K16" s="196" t="s">
        <v>115</v>
      </c>
      <c r="L16" s="108">
        <v>2018</v>
      </c>
      <c r="M16" s="108">
        <v>1095</v>
      </c>
      <c r="N16" s="109" t="s">
        <v>110</v>
      </c>
      <c r="O16" s="111" t="s">
        <v>116</v>
      </c>
      <c r="P16" s="109" t="s">
        <v>117</v>
      </c>
      <c r="Q16" s="109" t="s">
        <v>92</v>
      </c>
      <c r="R16" s="108">
        <v>2</v>
      </c>
      <c r="S16" s="111" t="s">
        <v>87</v>
      </c>
      <c r="T16" s="108">
        <v>2010505</v>
      </c>
      <c r="U16" s="108">
        <v>6170</v>
      </c>
      <c r="V16" s="108">
        <v>6170</v>
      </c>
      <c r="W16" s="108">
        <v>99</v>
      </c>
      <c r="X16" s="113">
        <v>2018</v>
      </c>
      <c r="Y16" s="113">
        <v>142</v>
      </c>
      <c r="Z16" s="113">
        <v>0</v>
      </c>
      <c r="AA16" s="114" t="s">
        <v>111</v>
      </c>
      <c r="AB16" s="109" t="s">
        <v>118</v>
      </c>
      <c r="AC16" s="107">
        <f>IF(O16=O15,0,1)</f>
        <v>1</v>
      </c>
    </row>
    <row r="17" spans="1:29" ht="15">
      <c r="A17" s="108">
        <v>2017</v>
      </c>
      <c r="B17" s="108">
        <v>137</v>
      </c>
      <c r="C17" s="109" t="s">
        <v>119</v>
      </c>
      <c r="D17" s="195" t="s">
        <v>120</v>
      </c>
      <c r="E17" s="109" t="s">
        <v>121</v>
      </c>
      <c r="F17" s="111" t="s">
        <v>122</v>
      </c>
      <c r="G17" s="112">
        <v>46.57</v>
      </c>
      <c r="H17" s="112">
        <v>8.4</v>
      </c>
      <c r="I17" s="143" t="s">
        <v>82</v>
      </c>
      <c r="J17" s="112">
        <f>IF(I17="SI",G17-H17,G17)</f>
        <v>38.17</v>
      </c>
      <c r="K17" s="196" t="s">
        <v>123</v>
      </c>
      <c r="L17" s="108">
        <v>2017</v>
      </c>
      <c r="M17" s="108">
        <v>1627</v>
      </c>
      <c r="N17" s="109" t="s">
        <v>119</v>
      </c>
      <c r="O17" s="111" t="s">
        <v>124</v>
      </c>
      <c r="P17" s="109" t="s">
        <v>92</v>
      </c>
      <c r="Q17" s="109" t="s">
        <v>125</v>
      </c>
      <c r="R17" s="108">
        <v>1</v>
      </c>
      <c r="S17" s="111" t="s">
        <v>126</v>
      </c>
      <c r="T17" s="108">
        <v>1010203</v>
      </c>
      <c r="U17" s="108">
        <v>140</v>
      </c>
      <c r="V17" s="108">
        <v>1043</v>
      </c>
      <c r="W17" s="108">
        <v>2</v>
      </c>
      <c r="X17" s="113">
        <v>2017</v>
      </c>
      <c r="Y17" s="113">
        <v>73</v>
      </c>
      <c r="Z17" s="113">
        <v>0</v>
      </c>
      <c r="AA17" s="114" t="s">
        <v>88</v>
      </c>
      <c r="AB17" s="109" t="s">
        <v>127</v>
      </c>
      <c r="AC17" s="107">
        <f>IF(O17=O16,0,1)</f>
        <v>1</v>
      </c>
    </row>
    <row r="18" spans="1:29" ht="15">
      <c r="A18" s="108">
        <v>2017</v>
      </c>
      <c r="B18" s="108">
        <v>158</v>
      </c>
      <c r="C18" s="109" t="s">
        <v>78</v>
      </c>
      <c r="D18" s="195" t="s">
        <v>128</v>
      </c>
      <c r="E18" s="109" t="s">
        <v>129</v>
      </c>
      <c r="F18" s="111" t="s">
        <v>122</v>
      </c>
      <c r="G18" s="112">
        <v>119.1</v>
      </c>
      <c r="H18" s="112">
        <v>21.48</v>
      </c>
      <c r="I18" s="143" t="s">
        <v>82</v>
      </c>
      <c r="J18" s="112">
        <f>IF(I18="SI",G18-H18,G18)</f>
        <v>97.61999999999999</v>
      </c>
      <c r="K18" s="196" t="s">
        <v>123</v>
      </c>
      <c r="L18" s="108">
        <v>2017</v>
      </c>
      <c r="M18" s="108">
        <v>1745</v>
      </c>
      <c r="N18" s="109" t="s">
        <v>78</v>
      </c>
      <c r="O18" s="111" t="s">
        <v>124</v>
      </c>
      <c r="P18" s="109" t="s">
        <v>92</v>
      </c>
      <c r="Q18" s="109" t="s">
        <v>125</v>
      </c>
      <c r="R18" s="108">
        <v>1</v>
      </c>
      <c r="S18" s="111" t="s">
        <v>126</v>
      </c>
      <c r="T18" s="108">
        <v>1010203</v>
      </c>
      <c r="U18" s="108">
        <v>140</v>
      </c>
      <c r="V18" s="108">
        <v>1043</v>
      </c>
      <c r="W18" s="108">
        <v>2</v>
      </c>
      <c r="X18" s="113">
        <v>2017</v>
      </c>
      <c r="Y18" s="113">
        <v>73</v>
      </c>
      <c r="Z18" s="113">
        <v>0</v>
      </c>
      <c r="AA18" s="114" t="s">
        <v>88</v>
      </c>
      <c r="AB18" s="109" t="s">
        <v>130</v>
      </c>
      <c r="AC18" s="107">
        <f>IF(O18=O17,0,1)</f>
        <v>0</v>
      </c>
    </row>
    <row r="19" spans="1:29" ht="15">
      <c r="A19" s="108">
        <v>2018</v>
      </c>
      <c r="B19" s="108">
        <v>31</v>
      </c>
      <c r="C19" s="109" t="s">
        <v>131</v>
      </c>
      <c r="D19" s="195" t="s">
        <v>132</v>
      </c>
      <c r="E19" s="109" t="s">
        <v>133</v>
      </c>
      <c r="F19" s="111" t="s">
        <v>134</v>
      </c>
      <c r="G19" s="112">
        <v>359.35</v>
      </c>
      <c r="H19" s="112">
        <v>64.8</v>
      </c>
      <c r="I19" s="143" t="s">
        <v>82</v>
      </c>
      <c r="J19" s="112">
        <f>IF(I19="SI",G19-H19,G19)</f>
        <v>294.55</v>
      </c>
      <c r="K19" s="196" t="s">
        <v>135</v>
      </c>
      <c r="L19" s="108">
        <v>2018</v>
      </c>
      <c r="M19" s="108">
        <v>236</v>
      </c>
      <c r="N19" s="109" t="s">
        <v>136</v>
      </c>
      <c r="O19" s="111" t="s">
        <v>124</v>
      </c>
      <c r="P19" s="109" t="s">
        <v>92</v>
      </c>
      <c r="Q19" s="109" t="s">
        <v>125</v>
      </c>
      <c r="R19" s="108">
        <v>1</v>
      </c>
      <c r="S19" s="111" t="s">
        <v>126</v>
      </c>
      <c r="T19" s="108">
        <v>1010203</v>
      </c>
      <c r="U19" s="108">
        <v>140</v>
      </c>
      <c r="V19" s="108">
        <v>1043</v>
      </c>
      <c r="W19" s="108">
        <v>2</v>
      </c>
      <c r="X19" s="113">
        <v>2018</v>
      </c>
      <c r="Y19" s="113">
        <v>44</v>
      </c>
      <c r="Z19" s="113">
        <v>0</v>
      </c>
      <c r="AA19" s="114" t="s">
        <v>137</v>
      </c>
      <c r="AB19" s="109" t="s">
        <v>138</v>
      </c>
      <c r="AC19" s="107">
        <f>IF(O19=O18,0,1)</f>
        <v>0</v>
      </c>
    </row>
    <row r="20" spans="1:29" ht="15">
      <c r="A20" s="108">
        <v>2018</v>
      </c>
      <c r="B20" s="108">
        <v>32</v>
      </c>
      <c r="C20" s="109" t="s">
        <v>131</v>
      </c>
      <c r="D20" s="195" t="s">
        <v>139</v>
      </c>
      <c r="E20" s="109" t="s">
        <v>140</v>
      </c>
      <c r="F20" s="111" t="s">
        <v>122</v>
      </c>
      <c r="G20" s="112">
        <v>272.73</v>
      </c>
      <c r="H20" s="112">
        <v>49.18</v>
      </c>
      <c r="I20" s="143" t="s">
        <v>82</v>
      </c>
      <c r="J20" s="112">
        <f>IF(I20="SI",G20-H20,G20)</f>
        <v>223.55</v>
      </c>
      <c r="K20" s="196" t="s">
        <v>123</v>
      </c>
      <c r="L20" s="108">
        <v>2018</v>
      </c>
      <c r="M20" s="108">
        <v>6</v>
      </c>
      <c r="N20" s="109" t="s">
        <v>141</v>
      </c>
      <c r="O20" s="111" t="s">
        <v>124</v>
      </c>
      <c r="P20" s="109" t="s">
        <v>92</v>
      </c>
      <c r="Q20" s="109" t="s">
        <v>125</v>
      </c>
      <c r="R20" s="108">
        <v>1</v>
      </c>
      <c r="S20" s="111" t="s">
        <v>126</v>
      </c>
      <c r="T20" s="108">
        <v>1010203</v>
      </c>
      <c r="U20" s="108">
        <v>140</v>
      </c>
      <c r="V20" s="108">
        <v>1043</v>
      </c>
      <c r="W20" s="108">
        <v>2</v>
      </c>
      <c r="X20" s="113">
        <v>2017</v>
      </c>
      <c r="Y20" s="113">
        <v>73</v>
      </c>
      <c r="Z20" s="113">
        <v>0</v>
      </c>
      <c r="AA20" s="114" t="s">
        <v>137</v>
      </c>
      <c r="AB20" s="109" t="s">
        <v>142</v>
      </c>
      <c r="AC20" s="107">
        <f>IF(O20=O19,0,1)</f>
        <v>0</v>
      </c>
    </row>
    <row r="21" spans="1:29" ht="15">
      <c r="A21" s="108">
        <v>2018</v>
      </c>
      <c r="B21" s="108">
        <v>35</v>
      </c>
      <c r="C21" s="109" t="s">
        <v>143</v>
      </c>
      <c r="D21" s="195" t="s">
        <v>144</v>
      </c>
      <c r="E21" s="109" t="s">
        <v>145</v>
      </c>
      <c r="F21" s="111" t="s">
        <v>146</v>
      </c>
      <c r="G21" s="112">
        <v>43.41</v>
      </c>
      <c r="H21" s="112">
        <v>7.83</v>
      </c>
      <c r="I21" s="143" t="s">
        <v>82</v>
      </c>
      <c r="J21" s="112">
        <f>IF(I21="SI",G21-H21,G21)</f>
        <v>35.58</v>
      </c>
      <c r="K21" s="196" t="s">
        <v>147</v>
      </c>
      <c r="L21" s="108">
        <v>2018</v>
      </c>
      <c r="M21" s="108">
        <v>600</v>
      </c>
      <c r="N21" s="109" t="s">
        <v>143</v>
      </c>
      <c r="O21" s="111" t="s">
        <v>124</v>
      </c>
      <c r="P21" s="109" t="s">
        <v>92</v>
      </c>
      <c r="Q21" s="109" t="s">
        <v>125</v>
      </c>
      <c r="R21" s="108">
        <v>1</v>
      </c>
      <c r="S21" s="111" t="s">
        <v>126</v>
      </c>
      <c r="T21" s="108">
        <v>1080203</v>
      </c>
      <c r="U21" s="108">
        <v>2890</v>
      </c>
      <c r="V21" s="108">
        <v>1937</v>
      </c>
      <c r="W21" s="108">
        <v>1</v>
      </c>
      <c r="X21" s="113">
        <v>2018</v>
      </c>
      <c r="Y21" s="113">
        <v>45</v>
      </c>
      <c r="Z21" s="113">
        <v>0</v>
      </c>
      <c r="AA21" s="114" t="s">
        <v>101</v>
      </c>
      <c r="AB21" s="109" t="s">
        <v>148</v>
      </c>
      <c r="AC21" s="107">
        <f>IF(O21=O20,0,1)</f>
        <v>0</v>
      </c>
    </row>
    <row r="22" spans="1:29" ht="15">
      <c r="A22" s="108">
        <v>2018</v>
      </c>
      <c r="B22" s="108">
        <v>36</v>
      </c>
      <c r="C22" s="109" t="s">
        <v>143</v>
      </c>
      <c r="D22" s="195" t="s">
        <v>149</v>
      </c>
      <c r="E22" s="109" t="s">
        <v>145</v>
      </c>
      <c r="F22" s="111" t="s">
        <v>150</v>
      </c>
      <c r="G22" s="112">
        <v>34.15</v>
      </c>
      <c r="H22" s="112">
        <v>6.16</v>
      </c>
      <c r="I22" s="143" t="s">
        <v>82</v>
      </c>
      <c r="J22" s="112">
        <f>IF(I22="SI",G22-H22,G22)</f>
        <v>27.99</v>
      </c>
      <c r="K22" s="196" t="s">
        <v>151</v>
      </c>
      <c r="L22" s="108">
        <v>2018</v>
      </c>
      <c r="M22" s="108">
        <v>601</v>
      </c>
      <c r="N22" s="109" t="s">
        <v>143</v>
      </c>
      <c r="O22" s="111" t="s">
        <v>124</v>
      </c>
      <c r="P22" s="109" t="s">
        <v>92</v>
      </c>
      <c r="Q22" s="109" t="s">
        <v>125</v>
      </c>
      <c r="R22" s="108">
        <v>1</v>
      </c>
      <c r="S22" s="111" t="s">
        <v>126</v>
      </c>
      <c r="T22" s="108">
        <v>1010203</v>
      </c>
      <c r="U22" s="108">
        <v>140</v>
      </c>
      <c r="V22" s="108">
        <v>1043</v>
      </c>
      <c r="W22" s="108">
        <v>2</v>
      </c>
      <c r="X22" s="113">
        <v>2018</v>
      </c>
      <c r="Y22" s="113">
        <v>43</v>
      </c>
      <c r="Z22" s="113">
        <v>0</v>
      </c>
      <c r="AA22" s="114" t="s">
        <v>101</v>
      </c>
      <c r="AB22" s="109" t="s">
        <v>148</v>
      </c>
      <c r="AC22" s="107">
        <f>IF(O22=O21,0,1)</f>
        <v>0</v>
      </c>
    </row>
    <row r="23" spans="1:29" ht="15">
      <c r="A23" s="108">
        <v>2018</v>
      </c>
      <c r="B23" s="108">
        <v>37</v>
      </c>
      <c r="C23" s="109" t="s">
        <v>143</v>
      </c>
      <c r="D23" s="195" t="s">
        <v>152</v>
      </c>
      <c r="E23" s="109" t="s">
        <v>145</v>
      </c>
      <c r="F23" s="111" t="s">
        <v>146</v>
      </c>
      <c r="G23" s="112">
        <v>134.75</v>
      </c>
      <c r="H23" s="112">
        <v>24.3</v>
      </c>
      <c r="I23" s="143" t="s">
        <v>82</v>
      </c>
      <c r="J23" s="112">
        <f>IF(I23="SI",G23-H23,G23)</f>
        <v>110.45</v>
      </c>
      <c r="K23" s="196" t="s">
        <v>151</v>
      </c>
      <c r="L23" s="108">
        <v>2018</v>
      </c>
      <c r="M23" s="108">
        <v>602</v>
      </c>
      <c r="N23" s="109" t="s">
        <v>143</v>
      </c>
      <c r="O23" s="111" t="s">
        <v>124</v>
      </c>
      <c r="P23" s="109" t="s">
        <v>92</v>
      </c>
      <c r="Q23" s="109" t="s">
        <v>125</v>
      </c>
      <c r="R23" s="108">
        <v>1</v>
      </c>
      <c r="S23" s="111" t="s">
        <v>126</v>
      </c>
      <c r="T23" s="108">
        <v>1010203</v>
      </c>
      <c r="U23" s="108">
        <v>140</v>
      </c>
      <c r="V23" s="108">
        <v>1043</v>
      </c>
      <c r="W23" s="108">
        <v>2</v>
      </c>
      <c r="X23" s="113">
        <v>2018</v>
      </c>
      <c r="Y23" s="113">
        <v>43</v>
      </c>
      <c r="Z23" s="113">
        <v>0</v>
      </c>
      <c r="AA23" s="114" t="s">
        <v>101</v>
      </c>
      <c r="AB23" s="109" t="s">
        <v>148</v>
      </c>
      <c r="AC23" s="107">
        <f>IF(O23=O22,0,1)</f>
        <v>0</v>
      </c>
    </row>
    <row r="24" spans="1:29" ht="15">
      <c r="A24" s="108">
        <v>2018</v>
      </c>
      <c r="B24" s="108">
        <v>38</v>
      </c>
      <c r="C24" s="109" t="s">
        <v>143</v>
      </c>
      <c r="D24" s="195" t="s">
        <v>153</v>
      </c>
      <c r="E24" s="109" t="s">
        <v>145</v>
      </c>
      <c r="F24" s="111" t="s">
        <v>154</v>
      </c>
      <c r="G24" s="112">
        <v>901.22</v>
      </c>
      <c r="H24" s="112">
        <v>153.53</v>
      </c>
      <c r="I24" s="143" t="s">
        <v>82</v>
      </c>
      <c r="J24" s="112">
        <f>IF(I24="SI",G24-H24,G24)</f>
        <v>747.69</v>
      </c>
      <c r="K24" s="196" t="s">
        <v>147</v>
      </c>
      <c r="L24" s="108">
        <v>2018</v>
      </c>
      <c r="M24" s="108">
        <v>603</v>
      </c>
      <c r="N24" s="109" t="s">
        <v>143</v>
      </c>
      <c r="O24" s="111" t="s">
        <v>124</v>
      </c>
      <c r="P24" s="109" t="s">
        <v>92</v>
      </c>
      <c r="Q24" s="109" t="s">
        <v>125</v>
      </c>
      <c r="R24" s="108">
        <v>2</v>
      </c>
      <c r="S24" s="111" t="s">
        <v>87</v>
      </c>
      <c r="T24" s="108">
        <v>1080203</v>
      </c>
      <c r="U24" s="108">
        <v>2890</v>
      </c>
      <c r="V24" s="108">
        <v>1937</v>
      </c>
      <c r="W24" s="108">
        <v>1</v>
      </c>
      <c r="X24" s="113">
        <v>2018</v>
      </c>
      <c r="Y24" s="113">
        <v>45</v>
      </c>
      <c r="Z24" s="113">
        <v>0</v>
      </c>
      <c r="AA24" s="114" t="s">
        <v>94</v>
      </c>
      <c r="AB24" s="109" t="s">
        <v>148</v>
      </c>
      <c r="AC24" s="107">
        <f>IF(O24=O23,0,1)</f>
        <v>0</v>
      </c>
    </row>
    <row r="25" spans="1:29" ht="15">
      <c r="A25" s="108">
        <v>2018</v>
      </c>
      <c r="B25" s="108">
        <v>40</v>
      </c>
      <c r="C25" s="109" t="s">
        <v>101</v>
      </c>
      <c r="D25" s="195" t="s">
        <v>155</v>
      </c>
      <c r="E25" s="109" t="s">
        <v>156</v>
      </c>
      <c r="F25" s="111" t="s">
        <v>154</v>
      </c>
      <c r="G25" s="112">
        <v>411.25</v>
      </c>
      <c r="H25" s="112">
        <v>74.16</v>
      </c>
      <c r="I25" s="143" t="s">
        <v>82</v>
      </c>
      <c r="J25" s="112">
        <f>IF(I25="SI",G25-H25,G25)</f>
        <v>337.09000000000003</v>
      </c>
      <c r="K25" s="196" t="s">
        <v>147</v>
      </c>
      <c r="L25" s="108">
        <v>2018</v>
      </c>
      <c r="M25" s="108">
        <v>685</v>
      </c>
      <c r="N25" s="109" t="s">
        <v>157</v>
      </c>
      <c r="O25" s="111" t="s">
        <v>124</v>
      </c>
      <c r="P25" s="109" t="s">
        <v>92</v>
      </c>
      <c r="Q25" s="109" t="s">
        <v>125</v>
      </c>
      <c r="R25" s="108">
        <v>2</v>
      </c>
      <c r="S25" s="111" t="s">
        <v>87</v>
      </c>
      <c r="T25" s="108">
        <v>1080203</v>
      </c>
      <c r="U25" s="108">
        <v>2890</v>
      </c>
      <c r="V25" s="108">
        <v>1937</v>
      </c>
      <c r="W25" s="108">
        <v>1</v>
      </c>
      <c r="X25" s="113">
        <v>2018</v>
      </c>
      <c r="Y25" s="113">
        <v>45</v>
      </c>
      <c r="Z25" s="113">
        <v>0</v>
      </c>
      <c r="AA25" s="114" t="s">
        <v>94</v>
      </c>
      <c r="AB25" s="109" t="s">
        <v>158</v>
      </c>
      <c r="AC25" s="107">
        <f>IF(O25=O24,0,1)</f>
        <v>0</v>
      </c>
    </row>
    <row r="26" spans="1:29" ht="15">
      <c r="A26" s="108">
        <v>2018</v>
      </c>
      <c r="B26" s="108">
        <v>58</v>
      </c>
      <c r="C26" s="109" t="s">
        <v>94</v>
      </c>
      <c r="D26" s="195" t="s">
        <v>159</v>
      </c>
      <c r="E26" s="109" t="s">
        <v>160</v>
      </c>
      <c r="F26" s="111" t="s">
        <v>154</v>
      </c>
      <c r="G26" s="112">
        <v>1313.04</v>
      </c>
      <c r="H26" s="112">
        <v>236.78</v>
      </c>
      <c r="I26" s="143" t="s">
        <v>82</v>
      </c>
      <c r="J26" s="112">
        <f>IF(I26="SI",G26-H26,G26)</f>
        <v>1076.26</v>
      </c>
      <c r="K26" s="196" t="s">
        <v>147</v>
      </c>
      <c r="L26" s="108">
        <v>2018</v>
      </c>
      <c r="M26" s="108">
        <v>873</v>
      </c>
      <c r="N26" s="109" t="s">
        <v>161</v>
      </c>
      <c r="O26" s="111" t="s">
        <v>124</v>
      </c>
      <c r="P26" s="109" t="s">
        <v>92</v>
      </c>
      <c r="Q26" s="109" t="s">
        <v>125</v>
      </c>
      <c r="R26" s="108">
        <v>2</v>
      </c>
      <c r="S26" s="111" t="s">
        <v>87</v>
      </c>
      <c r="T26" s="108">
        <v>1080203</v>
      </c>
      <c r="U26" s="108">
        <v>2890</v>
      </c>
      <c r="V26" s="108">
        <v>1937</v>
      </c>
      <c r="W26" s="108">
        <v>1</v>
      </c>
      <c r="X26" s="113">
        <v>2018</v>
      </c>
      <c r="Y26" s="113">
        <v>45</v>
      </c>
      <c r="Z26" s="113">
        <v>0</v>
      </c>
      <c r="AA26" s="114" t="s">
        <v>162</v>
      </c>
      <c r="AB26" s="109" t="s">
        <v>94</v>
      </c>
      <c r="AC26" s="107">
        <f>IF(O26=O25,0,1)</f>
        <v>0</v>
      </c>
    </row>
    <row r="27" spans="1:29" ht="15">
      <c r="A27" s="108">
        <v>2018</v>
      </c>
      <c r="B27" s="108">
        <v>59</v>
      </c>
      <c r="C27" s="109" t="s">
        <v>94</v>
      </c>
      <c r="D27" s="195" t="s">
        <v>163</v>
      </c>
      <c r="E27" s="109" t="s">
        <v>160</v>
      </c>
      <c r="F27" s="111" t="s">
        <v>146</v>
      </c>
      <c r="G27" s="112">
        <v>43.85</v>
      </c>
      <c r="H27" s="112">
        <v>7.91</v>
      </c>
      <c r="I27" s="143" t="s">
        <v>82</v>
      </c>
      <c r="J27" s="112">
        <f>IF(I27="SI",G27-H27,G27)</f>
        <v>35.94</v>
      </c>
      <c r="K27" s="196" t="s">
        <v>151</v>
      </c>
      <c r="L27" s="108">
        <v>2018</v>
      </c>
      <c r="M27" s="108">
        <v>874</v>
      </c>
      <c r="N27" s="109" t="s">
        <v>161</v>
      </c>
      <c r="O27" s="111" t="s">
        <v>124</v>
      </c>
      <c r="P27" s="109" t="s">
        <v>92</v>
      </c>
      <c r="Q27" s="109" t="s">
        <v>125</v>
      </c>
      <c r="R27" s="108">
        <v>1</v>
      </c>
      <c r="S27" s="111" t="s">
        <v>126</v>
      </c>
      <c r="T27" s="108">
        <v>1010203</v>
      </c>
      <c r="U27" s="108">
        <v>140</v>
      </c>
      <c r="V27" s="108">
        <v>1043</v>
      </c>
      <c r="W27" s="108">
        <v>2</v>
      </c>
      <c r="X27" s="113">
        <v>2018</v>
      </c>
      <c r="Y27" s="113">
        <v>43</v>
      </c>
      <c r="Z27" s="113">
        <v>0</v>
      </c>
      <c r="AA27" s="114" t="s">
        <v>164</v>
      </c>
      <c r="AB27" s="109" t="s">
        <v>94</v>
      </c>
      <c r="AC27" s="107">
        <f>IF(O27=O26,0,1)</f>
        <v>0</v>
      </c>
    </row>
    <row r="28" spans="1:29" ht="15">
      <c r="A28" s="108">
        <v>2018</v>
      </c>
      <c r="B28" s="108">
        <v>60</v>
      </c>
      <c r="C28" s="109" t="s">
        <v>94</v>
      </c>
      <c r="D28" s="195" t="s">
        <v>165</v>
      </c>
      <c r="E28" s="109" t="s">
        <v>160</v>
      </c>
      <c r="F28" s="111" t="s">
        <v>146</v>
      </c>
      <c r="G28" s="112">
        <v>141.68</v>
      </c>
      <c r="H28" s="112">
        <v>25.55</v>
      </c>
      <c r="I28" s="143" t="s">
        <v>82</v>
      </c>
      <c r="J28" s="112">
        <f>IF(I28="SI",G28-H28,G28)</f>
        <v>116.13000000000001</v>
      </c>
      <c r="K28" s="196" t="s">
        <v>151</v>
      </c>
      <c r="L28" s="108">
        <v>2018</v>
      </c>
      <c r="M28" s="108">
        <v>875</v>
      </c>
      <c r="N28" s="109" t="s">
        <v>161</v>
      </c>
      <c r="O28" s="111" t="s">
        <v>124</v>
      </c>
      <c r="P28" s="109" t="s">
        <v>92</v>
      </c>
      <c r="Q28" s="109" t="s">
        <v>125</v>
      </c>
      <c r="R28" s="108">
        <v>1</v>
      </c>
      <c r="S28" s="111" t="s">
        <v>126</v>
      </c>
      <c r="T28" s="108">
        <v>1010203</v>
      </c>
      <c r="U28" s="108">
        <v>140</v>
      </c>
      <c r="V28" s="108">
        <v>1043</v>
      </c>
      <c r="W28" s="108">
        <v>2</v>
      </c>
      <c r="X28" s="113">
        <v>2018</v>
      </c>
      <c r="Y28" s="113">
        <v>43</v>
      </c>
      <c r="Z28" s="113">
        <v>0</v>
      </c>
      <c r="AA28" s="114" t="s">
        <v>164</v>
      </c>
      <c r="AB28" s="109" t="s">
        <v>94</v>
      </c>
      <c r="AC28" s="107">
        <f>IF(O28=O27,0,1)</f>
        <v>0</v>
      </c>
    </row>
    <row r="29" spans="1:29" ht="15">
      <c r="A29" s="108">
        <v>2018</v>
      </c>
      <c r="B29" s="108">
        <v>61</v>
      </c>
      <c r="C29" s="109" t="s">
        <v>94</v>
      </c>
      <c r="D29" s="195" t="s">
        <v>166</v>
      </c>
      <c r="E29" s="109" t="s">
        <v>160</v>
      </c>
      <c r="F29" s="111" t="s">
        <v>146</v>
      </c>
      <c r="G29" s="112">
        <v>36.71</v>
      </c>
      <c r="H29" s="112">
        <v>6.62</v>
      </c>
      <c r="I29" s="143" t="s">
        <v>82</v>
      </c>
      <c r="J29" s="112">
        <f>IF(I29="SI",G29-H29,G29)</f>
        <v>30.09</v>
      </c>
      <c r="K29" s="196" t="s">
        <v>151</v>
      </c>
      <c r="L29" s="108">
        <v>2018</v>
      </c>
      <c r="M29" s="108">
        <v>876</v>
      </c>
      <c r="N29" s="109" t="s">
        <v>161</v>
      </c>
      <c r="O29" s="111" t="s">
        <v>124</v>
      </c>
      <c r="P29" s="109" t="s">
        <v>92</v>
      </c>
      <c r="Q29" s="109" t="s">
        <v>125</v>
      </c>
      <c r="R29" s="108">
        <v>1</v>
      </c>
      <c r="S29" s="111" t="s">
        <v>126</v>
      </c>
      <c r="T29" s="108">
        <v>1010203</v>
      </c>
      <c r="U29" s="108">
        <v>140</v>
      </c>
      <c r="V29" s="108">
        <v>1043</v>
      </c>
      <c r="W29" s="108">
        <v>2</v>
      </c>
      <c r="X29" s="113">
        <v>2018</v>
      </c>
      <c r="Y29" s="113">
        <v>43</v>
      </c>
      <c r="Z29" s="113">
        <v>0</v>
      </c>
      <c r="AA29" s="114" t="s">
        <v>164</v>
      </c>
      <c r="AB29" s="109" t="s">
        <v>94</v>
      </c>
      <c r="AC29" s="107">
        <f>IF(O29=O28,0,1)</f>
        <v>0</v>
      </c>
    </row>
    <row r="30" spans="1:29" ht="15">
      <c r="A30" s="108">
        <v>2018</v>
      </c>
      <c r="B30" s="108">
        <v>63</v>
      </c>
      <c r="C30" s="109" t="s">
        <v>164</v>
      </c>
      <c r="D30" s="195" t="s">
        <v>167</v>
      </c>
      <c r="E30" s="109" t="s">
        <v>168</v>
      </c>
      <c r="F30" s="111" t="s">
        <v>146</v>
      </c>
      <c r="G30" s="112">
        <v>115.97</v>
      </c>
      <c r="H30" s="112">
        <v>20.91</v>
      </c>
      <c r="I30" s="143" t="s">
        <v>82</v>
      </c>
      <c r="J30" s="112">
        <f>IF(I30="SI",G30-H30,G30)</f>
        <v>95.06</v>
      </c>
      <c r="K30" s="196" t="s">
        <v>151</v>
      </c>
      <c r="L30" s="108">
        <v>2018</v>
      </c>
      <c r="M30" s="108">
        <v>989</v>
      </c>
      <c r="N30" s="109" t="s">
        <v>169</v>
      </c>
      <c r="O30" s="111" t="s">
        <v>124</v>
      </c>
      <c r="P30" s="109" t="s">
        <v>92</v>
      </c>
      <c r="Q30" s="109" t="s">
        <v>125</v>
      </c>
      <c r="R30" s="108">
        <v>1</v>
      </c>
      <c r="S30" s="111" t="s">
        <v>126</v>
      </c>
      <c r="T30" s="108">
        <v>1010203</v>
      </c>
      <c r="U30" s="108">
        <v>140</v>
      </c>
      <c r="V30" s="108">
        <v>1043</v>
      </c>
      <c r="W30" s="108">
        <v>2</v>
      </c>
      <c r="X30" s="113">
        <v>2018</v>
      </c>
      <c r="Y30" s="113">
        <v>43</v>
      </c>
      <c r="Z30" s="113">
        <v>0</v>
      </c>
      <c r="AA30" s="114" t="s">
        <v>170</v>
      </c>
      <c r="AB30" s="109" t="s">
        <v>171</v>
      </c>
      <c r="AC30" s="107">
        <f>IF(O30=O29,0,1)</f>
        <v>0</v>
      </c>
    </row>
    <row r="31" spans="1:29" ht="15">
      <c r="A31" s="108">
        <v>2018</v>
      </c>
      <c r="B31" s="108">
        <v>64</v>
      </c>
      <c r="C31" s="109" t="s">
        <v>164</v>
      </c>
      <c r="D31" s="195" t="s">
        <v>172</v>
      </c>
      <c r="E31" s="109" t="s">
        <v>168</v>
      </c>
      <c r="F31" s="111" t="s">
        <v>146</v>
      </c>
      <c r="G31" s="112">
        <v>224.53</v>
      </c>
      <c r="H31" s="112">
        <v>40.49</v>
      </c>
      <c r="I31" s="143" t="s">
        <v>82</v>
      </c>
      <c r="J31" s="112">
        <f>IF(I31="SI",G31-H31,G31)</f>
        <v>184.04</v>
      </c>
      <c r="K31" s="196" t="s">
        <v>151</v>
      </c>
      <c r="L31" s="108">
        <v>2018</v>
      </c>
      <c r="M31" s="108">
        <v>988</v>
      </c>
      <c r="N31" s="109" t="s">
        <v>169</v>
      </c>
      <c r="O31" s="111" t="s">
        <v>124</v>
      </c>
      <c r="P31" s="109" t="s">
        <v>92</v>
      </c>
      <c r="Q31" s="109" t="s">
        <v>125</v>
      </c>
      <c r="R31" s="108">
        <v>1</v>
      </c>
      <c r="S31" s="111" t="s">
        <v>126</v>
      </c>
      <c r="T31" s="108">
        <v>1010203</v>
      </c>
      <c r="U31" s="108">
        <v>140</v>
      </c>
      <c r="V31" s="108">
        <v>1043</v>
      </c>
      <c r="W31" s="108">
        <v>2</v>
      </c>
      <c r="X31" s="113">
        <v>2018</v>
      </c>
      <c r="Y31" s="113">
        <v>43</v>
      </c>
      <c r="Z31" s="113">
        <v>0</v>
      </c>
      <c r="AA31" s="114" t="s">
        <v>170</v>
      </c>
      <c r="AB31" s="109" t="s">
        <v>171</v>
      </c>
      <c r="AC31" s="107">
        <f>IF(O31=O30,0,1)</f>
        <v>0</v>
      </c>
    </row>
    <row r="32" spans="1:29" ht="15">
      <c r="A32" s="108">
        <v>2018</v>
      </c>
      <c r="B32" s="108">
        <v>65</v>
      </c>
      <c r="C32" s="109" t="s">
        <v>164</v>
      </c>
      <c r="D32" s="195" t="s">
        <v>173</v>
      </c>
      <c r="E32" s="109" t="s">
        <v>168</v>
      </c>
      <c r="F32" s="111" t="s">
        <v>146</v>
      </c>
      <c r="G32" s="112">
        <v>34.87</v>
      </c>
      <c r="H32" s="112">
        <v>6.29</v>
      </c>
      <c r="I32" s="143" t="s">
        <v>82</v>
      </c>
      <c r="J32" s="112">
        <f>IF(I32="SI",G32-H32,G32)</f>
        <v>28.58</v>
      </c>
      <c r="K32" s="196" t="s">
        <v>151</v>
      </c>
      <c r="L32" s="108">
        <v>2018</v>
      </c>
      <c r="M32" s="108">
        <v>987</v>
      </c>
      <c r="N32" s="109" t="s">
        <v>169</v>
      </c>
      <c r="O32" s="111" t="s">
        <v>124</v>
      </c>
      <c r="P32" s="109" t="s">
        <v>92</v>
      </c>
      <c r="Q32" s="109" t="s">
        <v>125</v>
      </c>
      <c r="R32" s="108">
        <v>1</v>
      </c>
      <c r="S32" s="111" t="s">
        <v>126</v>
      </c>
      <c r="T32" s="108">
        <v>1010203</v>
      </c>
      <c r="U32" s="108">
        <v>140</v>
      </c>
      <c r="V32" s="108">
        <v>1043</v>
      </c>
      <c r="W32" s="108">
        <v>2</v>
      </c>
      <c r="X32" s="113">
        <v>2018</v>
      </c>
      <c r="Y32" s="113">
        <v>43</v>
      </c>
      <c r="Z32" s="113">
        <v>0</v>
      </c>
      <c r="AA32" s="114" t="s">
        <v>170</v>
      </c>
      <c r="AB32" s="109" t="s">
        <v>171</v>
      </c>
      <c r="AC32" s="107">
        <f>IF(O32=O31,0,1)</f>
        <v>0</v>
      </c>
    </row>
    <row r="33" spans="1:29" ht="15">
      <c r="A33" s="108">
        <v>2018</v>
      </c>
      <c r="B33" s="108">
        <v>66</v>
      </c>
      <c r="C33" s="109" t="s">
        <v>164</v>
      </c>
      <c r="D33" s="195" t="s">
        <v>174</v>
      </c>
      <c r="E33" s="109" t="s">
        <v>168</v>
      </c>
      <c r="F33" s="111" t="s">
        <v>146</v>
      </c>
      <c r="G33" s="112">
        <v>8.86</v>
      </c>
      <c r="H33" s="112">
        <v>1.6</v>
      </c>
      <c r="I33" s="143" t="s">
        <v>82</v>
      </c>
      <c r="J33" s="112">
        <f>IF(I33="SI",G33-H33,G33)</f>
        <v>7.26</v>
      </c>
      <c r="K33" s="196" t="s">
        <v>151</v>
      </c>
      <c r="L33" s="108">
        <v>2018</v>
      </c>
      <c r="M33" s="108">
        <v>1011</v>
      </c>
      <c r="N33" s="109" t="s">
        <v>164</v>
      </c>
      <c r="O33" s="111" t="s">
        <v>124</v>
      </c>
      <c r="P33" s="109" t="s">
        <v>92</v>
      </c>
      <c r="Q33" s="109" t="s">
        <v>125</v>
      </c>
      <c r="R33" s="108">
        <v>1</v>
      </c>
      <c r="S33" s="111" t="s">
        <v>126</v>
      </c>
      <c r="T33" s="108">
        <v>1010203</v>
      </c>
      <c r="U33" s="108">
        <v>140</v>
      </c>
      <c r="V33" s="108">
        <v>1043</v>
      </c>
      <c r="W33" s="108">
        <v>2</v>
      </c>
      <c r="X33" s="113">
        <v>2018</v>
      </c>
      <c r="Y33" s="113">
        <v>43</v>
      </c>
      <c r="Z33" s="113">
        <v>0</v>
      </c>
      <c r="AA33" s="114" t="s">
        <v>170</v>
      </c>
      <c r="AB33" s="109" t="s">
        <v>171</v>
      </c>
      <c r="AC33" s="107">
        <f>IF(O33=O32,0,1)</f>
        <v>0</v>
      </c>
    </row>
    <row r="34" spans="1:29" ht="15">
      <c r="A34" s="108">
        <v>2018</v>
      </c>
      <c r="B34" s="108">
        <v>95</v>
      </c>
      <c r="C34" s="109" t="s">
        <v>170</v>
      </c>
      <c r="D34" s="195" t="s">
        <v>175</v>
      </c>
      <c r="E34" s="109" t="s">
        <v>164</v>
      </c>
      <c r="F34" s="111" t="s">
        <v>154</v>
      </c>
      <c r="G34" s="112">
        <v>8.82</v>
      </c>
      <c r="H34" s="112">
        <v>1.59</v>
      </c>
      <c r="I34" s="143" t="s">
        <v>82</v>
      </c>
      <c r="J34" s="112">
        <f>IF(I34="SI",G34-H34,G34)</f>
        <v>7.23</v>
      </c>
      <c r="K34" s="196" t="s">
        <v>147</v>
      </c>
      <c r="L34" s="108">
        <v>2018</v>
      </c>
      <c r="M34" s="108">
        <v>1036</v>
      </c>
      <c r="N34" s="109" t="s">
        <v>176</v>
      </c>
      <c r="O34" s="111" t="s">
        <v>124</v>
      </c>
      <c r="P34" s="109" t="s">
        <v>92</v>
      </c>
      <c r="Q34" s="109" t="s">
        <v>125</v>
      </c>
      <c r="R34" s="108">
        <v>2</v>
      </c>
      <c r="S34" s="111" t="s">
        <v>87</v>
      </c>
      <c r="T34" s="108">
        <v>1080203</v>
      </c>
      <c r="U34" s="108">
        <v>2890</v>
      </c>
      <c r="V34" s="108">
        <v>1937</v>
      </c>
      <c r="W34" s="108">
        <v>1</v>
      </c>
      <c r="X34" s="113">
        <v>2018</v>
      </c>
      <c r="Y34" s="113">
        <v>45</v>
      </c>
      <c r="Z34" s="113">
        <v>0</v>
      </c>
      <c r="AA34" s="114" t="s">
        <v>111</v>
      </c>
      <c r="AB34" s="109" t="s">
        <v>177</v>
      </c>
      <c r="AC34" s="107">
        <f>IF(O34=O33,0,1)</f>
        <v>0</v>
      </c>
    </row>
    <row r="35" spans="1:29" ht="15">
      <c r="A35" s="108">
        <v>2018</v>
      </c>
      <c r="B35" s="108">
        <v>96</v>
      </c>
      <c r="C35" s="109" t="s">
        <v>170</v>
      </c>
      <c r="D35" s="195" t="s">
        <v>178</v>
      </c>
      <c r="E35" s="109" t="s">
        <v>179</v>
      </c>
      <c r="F35" s="111" t="s">
        <v>146</v>
      </c>
      <c r="G35" s="112">
        <v>114.68</v>
      </c>
      <c r="H35" s="112">
        <v>20.68</v>
      </c>
      <c r="I35" s="143" t="s">
        <v>82</v>
      </c>
      <c r="J35" s="112">
        <f>IF(I35="SI",G35-H35,G35)</f>
        <v>94</v>
      </c>
      <c r="K35" s="196" t="s">
        <v>151</v>
      </c>
      <c r="L35" s="108">
        <v>2018</v>
      </c>
      <c r="M35" s="108">
        <v>1138</v>
      </c>
      <c r="N35" s="109" t="s">
        <v>180</v>
      </c>
      <c r="O35" s="111" t="s">
        <v>124</v>
      </c>
      <c r="P35" s="109" t="s">
        <v>92</v>
      </c>
      <c r="Q35" s="109" t="s">
        <v>125</v>
      </c>
      <c r="R35" s="108">
        <v>1</v>
      </c>
      <c r="S35" s="111" t="s">
        <v>126</v>
      </c>
      <c r="T35" s="108">
        <v>1010203</v>
      </c>
      <c r="U35" s="108">
        <v>140</v>
      </c>
      <c r="V35" s="108">
        <v>1043</v>
      </c>
      <c r="W35" s="108">
        <v>2</v>
      </c>
      <c r="X35" s="113">
        <v>2018</v>
      </c>
      <c r="Y35" s="113">
        <v>43</v>
      </c>
      <c r="Z35" s="113">
        <v>0</v>
      </c>
      <c r="AA35" s="114" t="s">
        <v>170</v>
      </c>
      <c r="AB35" s="109" t="s">
        <v>107</v>
      </c>
      <c r="AC35" s="107">
        <f>IF(O35=O34,0,1)</f>
        <v>0</v>
      </c>
    </row>
    <row r="36" spans="1:29" ht="15">
      <c r="A36" s="108">
        <v>2018</v>
      </c>
      <c r="B36" s="108">
        <v>97</v>
      </c>
      <c r="C36" s="109" t="s">
        <v>170</v>
      </c>
      <c r="D36" s="195" t="s">
        <v>181</v>
      </c>
      <c r="E36" s="109" t="s">
        <v>179</v>
      </c>
      <c r="F36" s="111" t="s">
        <v>134</v>
      </c>
      <c r="G36" s="112">
        <v>64.46</v>
      </c>
      <c r="H36" s="112">
        <v>11.62</v>
      </c>
      <c r="I36" s="143" t="s">
        <v>82</v>
      </c>
      <c r="J36" s="112">
        <f>IF(I36="SI",G36-H36,G36)</f>
        <v>52.839999999999996</v>
      </c>
      <c r="K36" s="196" t="s">
        <v>135</v>
      </c>
      <c r="L36" s="108">
        <v>2018</v>
      </c>
      <c r="M36" s="108">
        <v>1137</v>
      </c>
      <c r="N36" s="109" t="s">
        <v>180</v>
      </c>
      <c r="O36" s="111" t="s">
        <v>124</v>
      </c>
      <c r="P36" s="109" t="s">
        <v>92</v>
      </c>
      <c r="Q36" s="109" t="s">
        <v>125</v>
      </c>
      <c r="R36" s="108">
        <v>1</v>
      </c>
      <c r="S36" s="111" t="s">
        <v>126</v>
      </c>
      <c r="T36" s="108">
        <v>1010203</v>
      </c>
      <c r="U36" s="108">
        <v>140</v>
      </c>
      <c r="V36" s="108">
        <v>1043</v>
      </c>
      <c r="W36" s="108">
        <v>2</v>
      </c>
      <c r="X36" s="113">
        <v>2018</v>
      </c>
      <c r="Y36" s="113">
        <v>44</v>
      </c>
      <c r="Z36" s="113">
        <v>0</v>
      </c>
      <c r="AA36" s="114" t="s">
        <v>170</v>
      </c>
      <c r="AB36" s="109" t="s">
        <v>107</v>
      </c>
      <c r="AC36" s="107">
        <f>IF(O36=O35,0,1)</f>
        <v>0</v>
      </c>
    </row>
    <row r="37" spans="1:29" ht="15">
      <c r="A37" s="108">
        <v>2018</v>
      </c>
      <c r="B37" s="108">
        <v>98</v>
      </c>
      <c r="C37" s="109" t="s">
        <v>170</v>
      </c>
      <c r="D37" s="195" t="s">
        <v>182</v>
      </c>
      <c r="E37" s="109" t="s">
        <v>179</v>
      </c>
      <c r="F37" s="111" t="s">
        <v>146</v>
      </c>
      <c r="G37" s="112">
        <v>36.87</v>
      </c>
      <c r="H37" s="112">
        <v>6.65</v>
      </c>
      <c r="I37" s="143" t="s">
        <v>82</v>
      </c>
      <c r="J37" s="112">
        <f>IF(I37="SI",G37-H37,G37)</f>
        <v>30.22</v>
      </c>
      <c r="K37" s="196" t="s">
        <v>151</v>
      </c>
      <c r="L37" s="108">
        <v>2018</v>
      </c>
      <c r="M37" s="108">
        <v>1136</v>
      </c>
      <c r="N37" s="109" t="s">
        <v>180</v>
      </c>
      <c r="O37" s="111" t="s">
        <v>124</v>
      </c>
      <c r="P37" s="109" t="s">
        <v>92</v>
      </c>
      <c r="Q37" s="109" t="s">
        <v>125</v>
      </c>
      <c r="R37" s="108">
        <v>1</v>
      </c>
      <c r="S37" s="111" t="s">
        <v>126</v>
      </c>
      <c r="T37" s="108">
        <v>1010203</v>
      </c>
      <c r="U37" s="108">
        <v>140</v>
      </c>
      <c r="V37" s="108">
        <v>1043</v>
      </c>
      <c r="W37" s="108">
        <v>2</v>
      </c>
      <c r="X37" s="113">
        <v>2018</v>
      </c>
      <c r="Y37" s="113">
        <v>43</v>
      </c>
      <c r="Z37" s="113">
        <v>0</v>
      </c>
      <c r="AA37" s="114" t="s">
        <v>170</v>
      </c>
      <c r="AB37" s="109" t="s">
        <v>107</v>
      </c>
      <c r="AC37" s="107">
        <f>IF(O37=O36,0,1)</f>
        <v>0</v>
      </c>
    </row>
    <row r="38" spans="1:29" ht="15">
      <c r="A38" s="108">
        <v>2018</v>
      </c>
      <c r="B38" s="108">
        <v>99</v>
      </c>
      <c r="C38" s="109" t="s">
        <v>170</v>
      </c>
      <c r="D38" s="195" t="s">
        <v>183</v>
      </c>
      <c r="E38" s="109" t="s">
        <v>179</v>
      </c>
      <c r="F38" s="111" t="s">
        <v>154</v>
      </c>
      <c r="G38" s="112">
        <v>11.15</v>
      </c>
      <c r="H38" s="112">
        <v>2.01</v>
      </c>
      <c r="I38" s="143" t="s">
        <v>82</v>
      </c>
      <c r="J38" s="112">
        <f>IF(I38="SI",G38-H38,G38)</f>
        <v>9.14</v>
      </c>
      <c r="K38" s="196" t="s">
        <v>147</v>
      </c>
      <c r="L38" s="108">
        <v>2018</v>
      </c>
      <c r="M38" s="108">
        <v>1135</v>
      </c>
      <c r="N38" s="109" t="s">
        <v>180</v>
      </c>
      <c r="O38" s="111" t="s">
        <v>124</v>
      </c>
      <c r="P38" s="109" t="s">
        <v>92</v>
      </c>
      <c r="Q38" s="109" t="s">
        <v>125</v>
      </c>
      <c r="R38" s="108">
        <v>2</v>
      </c>
      <c r="S38" s="111" t="s">
        <v>87</v>
      </c>
      <c r="T38" s="108">
        <v>1080203</v>
      </c>
      <c r="U38" s="108">
        <v>2890</v>
      </c>
      <c r="V38" s="108">
        <v>1937</v>
      </c>
      <c r="W38" s="108">
        <v>1</v>
      </c>
      <c r="X38" s="113">
        <v>2018</v>
      </c>
      <c r="Y38" s="113">
        <v>45</v>
      </c>
      <c r="Z38" s="113">
        <v>0</v>
      </c>
      <c r="AA38" s="114" t="s">
        <v>111</v>
      </c>
      <c r="AB38" s="109" t="s">
        <v>107</v>
      </c>
      <c r="AC38" s="107">
        <f>IF(O38=O37,0,1)</f>
        <v>0</v>
      </c>
    </row>
    <row r="39" spans="1:29" ht="15">
      <c r="A39" s="108">
        <v>2018</v>
      </c>
      <c r="B39" s="108">
        <v>100</v>
      </c>
      <c r="C39" s="109" t="s">
        <v>170</v>
      </c>
      <c r="D39" s="195" t="s">
        <v>184</v>
      </c>
      <c r="E39" s="109" t="s">
        <v>185</v>
      </c>
      <c r="F39" s="111" t="s">
        <v>154</v>
      </c>
      <c r="G39" s="112">
        <v>6.8</v>
      </c>
      <c r="H39" s="112">
        <v>1.23</v>
      </c>
      <c r="I39" s="143" t="s">
        <v>82</v>
      </c>
      <c r="J39" s="112">
        <f>IF(I39="SI",G39-H39,G39)</f>
        <v>5.57</v>
      </c>
      <c r="K39" s="196" t="s">
        <v>147</v>
      </c>
      <c r="L39" s="108">
        <v>2018</v>
      </c>
      <c r="M39" s="108">
        <v>1157</v>
      </c>
      <c r="N39" s="109" t="s">
        <v>186</v>
      </c>
      <c r="O39" s="111" t="s">
        <v>124</v>
      </c>
      <c r="P39" s="109" t="s">
        <v>92</v>
      </c>
      <c r="Q39" s="109" t="s">
        <v>125</v>
      </c>
      <c r="R39" s="108">
        <v>2</v>
      </c>
      <c r="S39" s="111" t="s">
        <v>87</v>
      </c>
      <c r="T39" s="108">
        <v>1080203</v>
      </c>
      <c r="U39" s="108">
        <v>2890</v>
      </c>
      <c r="V39" s="108">
        <v>1937</v>
      </c>
      <c r="W39" s="108">
        <v>1</v>
      </c>
      <c r="X39" s="113">
        <v>2018</v>
      </c>
      <c r="Y39" s="113">
        <v>45</v>
      </c>
      <c r="Z39" s="113">
        <v>0</v>
      </c>
      <c r="AA39" s="114" t="s">
        <v>111</v>
      </c>
      <c r="AB39" s="109" t="s">
        <v>187</v>
      </c>
      <c r="AC39" s="107">
        <f>IF(O39=O38,0,1)</f>
        <v>0</v>
      </c>
    </row>
    <row r="40" spans="1:29" ht="15">
      <c r="A40" s="108">
        <v>2018</v>
      </c>
      <c r="B40" s="108">
        <v>101</v>
      </c>
      <c r="C40" s="109" t="s">
        <v>170</v>
      </c>
      <c r="D40" s="195" t="s">
        <v>188</v>
      </c>
      <c r="E40" s="109" t="s">
        <v>186</v>
      </c>
      <c r="F40" s="111" t="s">
        <v>154</v>
      </c>
      <c r="G40" s="112">
        <v>128.01</v>
      </c>
      <c r="H40" s="112">
        <v>23.08</v>
      </c>
      <c r="I40" s="143" t="s">
        <v>82</v>
      </c>
      <c r="J40" s="112">
        <f>IF(I40="SI",G40-H40,G40)</f>
        <v>104.92999999999999</v>
      </c>
      <c r="K40" s="196" t="s">
        <v>147</v>
      </c>
      <c r="L40" s="108">
        <v>2018</v>
      </c>
      <c r="M40" s="108">
        <v>1188</v>
      </c>
      <c r="N40" s="109" t="s">
        <v>189</v>
      </c>
      <c r="O40" s="111" t="s">
        <v>124</v>
      </c>
      <c r="P40" s="109" t="s">
        <v>92</v>
      </c>
      <c r="Q40" s="109" t="s">
        <v>125</v>
      </c>
      <c r="R40" s="108">
        <v>2</v>
      </c>
      <c r="S40" s="111" t="s">
        <v>87</v>
      </c>
      <c r="T40" s="108">
        <v>1080203</v>
      </c>
      <c r="U40" s="108">
        <v>2890</v>
      </c>
      <c r="V40" s="108">
        <v>1937</v>
      </c>
      <c r="W40" s="108">
        <v>1</v>
      </c>
      <c r="X40" s="113">
        <v>2018</v>
      </c>
      <c r="Y40" s="113">
        <v>45</v>
      </c>
      <c r="Z40" s="113">
        <v>0</v>
      </c>
      <c r="AA40" s="114" t="s">
        <v>111</v>
      </c>
      <c r="AB40" s="109" t="s">
        <v>170</v>
      </c>
      <c r="AC40" s="107">
        <f>IF(O40=O39,0,1)</f>
        <v>0</v>
      </c>
    </row>
    <row r="41" spans="1:29" ht="15">
      <c r="A41" s="108">
        <v>2018</v>
      </c>
      <c r="B41" s="108">
        <v>130</v>
      </c>
      <c r="C41" s="109" t="s">
        <v>190</v>
      </c>
      <c r="D41" s="195" t="s">
        <v>191</v>
      </c>
      <c r="E41" s="109" t="s">
        <v>192</v>
      </c>
      <c r="F41" s="111" t="s">
        <v>134</v>
      </c>
      <c r="G41" s="112">
        <v>60.48</v>
      </c>
      <c r="H41" s="112">
        <v>10.91</v>
      </c>
      <c r="I41" s="143" t="s">
        <v>82</v>
      </c>
      <c r="J41" s="112">
        <f>IF(I41="SI",G41-H41,G41)</f>
        <v>49.56999999999999</v>
      </c>
      <c r="K41" s="196" t="s">
        <v>135</v>
      </c>
      <c r="L41" s="108">
        <v>2018</v>
      </c>
      <c r="M41" s="108">
        <v>1363</v>
      </c>
      <c r="N41" s="109" t="s">
        <v>193</v>
      </c>
      <c r="O41" s="111" t="s">
        <v>124</v>
      </c>
      <c r="P41" s="109" t="s">
        <v>92</v>
      </c>
      <c r="Q41" s="109" t="s">
        <v>125</v>
      </c>
      <c r="R41" s="108">
        <v>1</v>
      </c>
      <c r="S41" s="111" t="s">
        <v>126</v>
      </c>
      <c r="T41" s="108">
        <v>1010203</v>
      </c>
      <c r="U41" s="108">
        <v>140</v>
      </c>
      <c r="V41" s="108">
        <v>1043</v>
      </c>
      <c r="W41" s="108">
        <v>2</v>
      </c>
      <c r="X41" s="113">
        <v>2018</v>
      </c>
      <c r="Y41" s="113">
        <v>44</v>
      </c>
      <c r="Z41" s="113">
        <v>0</v>
      </c>
      <c r="AA41" s="114" t="s">
        <v>194</v>
      </c>
      <c r="AB41" s="109" t="s">
        <v>195</v>
      </c>
      <c r="AC41" s="107">
        <f>IF(O41=O40,0,1)</f>
        <v>0</v>
      </c>
    </row>
    <row r="42" spans="1:29" ht="15">
      <c r="A42" s="108">
        <v>2018</v>
      </c>
      <c r="B42" s="108">
        <v>131</v>
      </c>
      <c r="C42" s="109" t="s">
        <v>190</v>
      </c>
      <c r="D42" s="195" t="s">
        <v>196</v>
      </c>
      <c r="E42" s="109" t="s">
        <v>192</v>
      </c>
      <c r="F42" s="111" t="s">
        <v>154</v>
      </c>
      <c r="G42" s="112">
        <v>342</v>
      </c>
      <c r="H42" s="112">
        <v>61.67</v>
      </c>
      <c r="I42" s="143" t="s">
        <v>82</v>
      </c>
      <c r="J42" s="112">
        <f>IF(I42="SI",G42-H42,G42)</f>
        <v>280.33</v>
      </c>
      <c r="K42" s="196" t="s">
        <v>147</v>
      </c>
      <c r="L42" s="108">
        <v>2018</v>
      </c>
      <c r="M42" s="108">
        <v>1362</v>
      </c>
      <c r="N42" s="109" t="s">
        <v>193</v>
      </c>
      <c r="O42" s="111" t="s">
        <v>124</v>
      </c>
      <c r="P42" s="109" t="s">
        <v>92</v>
      </c>
      <c r="Q42" s="109" t="s">
        <v>125</v>
      </c>
      <c r="R42" s="108">
        <v>2</v>
      </c>
      <c r="S42" s="111" t="s">
        <v>87</v>
      </c>
      <c r="T42" s="108">
        <v>1080203</v>
      </c>
      <c r="U42" s="108">
        <v>2890</v>
      </c>
      <c r="V42" s="108">
        <v>1937</v>
      </c>
      <c r="W42" s="108">
        <v>1</v>
      </c>
      <c r="X42" s="113">
        <v>2018</v>
      </c>
      <c r="Y42" s="113">
        <v>45</v>
      </c>
      <c r="Z42" s="113">
        <v>0</v>
      </c>
      <c r="AA42" s="114" t="s">
        <v>194</v>
      </c>
      <c r="AB42" s="109" t="s">
        <v>195</v>
      </c>
      <c r="AC42" s="107">
        <f>IF(O42=O41,0,1)</f>
        <v>0</v>
      </c>
    </row>
    <row r="43" spans="1:29" ht="15">
      <c r="A43" s="108">
        <v>2018</v>
      </c>
      <c r="B43" s="108">
        <v>132</v>
      </c>
      <c r="C43" s="109" t="s">
        <v>190</v>
      </c>
      <c r="D43" s="195" t="s">
        <v>197</v>
      </c>
      <c r="E43" s="109" t="s">
        <v>168</v>
      </c>
      <c r="F43" s="111" t="s">
        <v>154</v>
      </c>
      <c r="G43" s="112">
        <v>-238.41</v>
      </c>
      <c r="H43" s="112">
        <v>-42.99</v>
      </c>
      <c r="I43" s="143" t="s">
        <v>82</v>
      </c>
      <c r="J43" s="112">
        <f>IF(I43="SI",G43-H43,G43)</f>
        <v>-195.42</v>
      </c>
      <c r="K43" s="196" t="s">
        <v>147</v>
      </c>
      <c r="L43" s="108">
        <v>2018</v>
      </c>
      <c r="M43" s="108">
        <v>986</v>
      </c>
      <c r="N43" s="109" t="s">
        <v>169</v>
      </c>
      <c r="O43" s="111" t="s">
        <v>124</v>
      </c>
      <c r="P43" s="109" t="s">
        <v>92</v>
      </c>
      <c r="Q43" s="109" t="s">
        <v>125</v>
      </c>
      <c r="R43" s="108">
        <v>2</v>
      </c>
      <c r="S43" s="111" t="s">
        <v>87</v>
      </c>
      <c r="T43" s="108">
        <v>1080203</v>
      </c>
      <c r="U43" s="108">
        <v>2890</v>
      </c>
      <c r="V43" s="108">
        <v>1937</v>
      </c>
      <c r="W43" s="108">
        <v>1</v>
      </c>
      <c r="X43" s="113">
        <v>2018</v>
      </c>
      <c r="Y43" s="113">
        <v>45</v>
      </c>
      <c r="Z43" s="113">
        <v>0</v>
      </c>
      <c r="AA43" s="114" t="s">
        <v>194</v>
      </c>
      <c r="AB43" s="109" t="s">
        <v>168</v>
      </c>
      <c r="AC43" s="107">
        <f>IF(O43=O42,0,1)</f>
        <v>0</v>
      </c>
    </row>
    <row r="44" spans="1:29" ht="15">
      <c r="A44" s="108">
        <v>2018</v>
      </c>
      <c r="B44" s="108">
        <v>133</v>
      </c>
      <c r="C44" s="109" t="s">
        <v>190</v>
      </c>
      <c r="D44" s="195" t="s">
        <v>198</v>
      </c>
      <c r="E44" s="109" t="s">
        <v>192</v>
      </c>
      <c r="F44" s="111" t="s">
        <v>154</v>
      </c>
      <c r="G44" s="112">
        <v>-1.46</v>
      </c>
      <c r="H44" s="112">
        <v>-0.26</v>
      </c>
      <c r="I44" s="143" t="s">
        <v>82</v>
      </c>
      <c r="J44" s="112">
        <f>IF(I44="SI",G44-H44,G44)</f>
        <v>-1.2</v>
      </c>
      <c r="K44" s="196" t="s">
        <v>147</v>
      </c>
      <c r="L44" s="108">
        <v>2018</v>
      </c>
      <c r="M44" s="108">
        <v>1364</v>
      </c>
      <c r="N44" s="109" t="s">
        <v>193</v>
      </c>
      <c r="O44" s="111" t="s">
        <v>124</v>
      </c>
      <c r="P44" s="109" t="s">
        <v>92</v>
      </c>
      <c r="Q44" s="109" t="s">
        <v>125</v>
      </c>
      <c r="R44" s="108">
        <v>2</v>
      </c>
      <c r="S44" s="111" t="s">
        <v>87</v>
      </c>
      <c r="T44" s="108">
        <v>1080203</v>
      </c>
      <c r="U44" s="108">
        <v>2890</v>
      </c>
      <c r="V44" s="108">
        <v>1937</v>
      </c>
      <c r="W44" s="108">
        <v>1</v>
      </c>
      <c r="X44" s="113">
        <v>2018</v>
      </c>
      <c r="Y44" s="113">
        <v>45</v>
      </c>
      <c r="Z44" s="113">
        <v>0</v>
      </c>
      <c r="AA44" s="114" t="s">
        <v>194</v>
      </c>
      <c r="AB44" s="109" t="s">
        <v>192</v>
      </c>
      <c r="AC44" s="107">
        <f>IF(O44=O43,0,1)</f>
        <v>0</v>
      </c>
    </row>
    <row r="45" spans="1:29" ht="15">
      <c r="A45" s="108">
        <v>2018</v>
      </c>
      <c r="B45" s="108">
        <v>134</v>
      </c>
      <c r="C45" s="109" t="s">
        <v>190</v>
      </c>
      <c r="D45" s="195" t="s">
        <v>199</v>
      </c>
      <c r="E45" s="109" t="s">
        <v>200</v>
      </c>
      <c r="F45" s="111" t="s">
        <v>146</v>
      </c>
      <c r="G45" s="112">
        <v>88.76</v>
      </c>
      <c r="H45" s="112">
        <v>16.01</v>
      </c>
      <c r="I45" s="143" t="s">
        <v>82</v>
      </c>
      <c r="J45" s="112">
        <f>IF(I45="SI",G45-H45,G45)</f>
        <v>72.75</v>
      </c>
      <c r="K45" s="196" t="s">
        <v>151</v>
      </c>
      <c r="L45" s="108">
        <v>2018</v>
      </c>
      <c r="M45" s="108">
        <v>1465</v>
      </c>
      <c r="N45" s="109" t="s">
        <v>201</v>
      </c>
      <c r="O45" s="111" t="s">
        <v>124</v>
      </c>
      <c r="P45" s="109" t="s">
        <v>92</v>
      </c>
      <c r="Q45" s="109" t="s">
        <v>125</v>
      </c>
      <c r="R45" s="108">
        <v>1</v>
      </c>
      <c r="S45" s="111" t="s">
        <v>126</v>
      </c>
      <c r="T45" s="108">
        <v>1010203</v>
      </c>
      <c r="U45" s="108">
        <v>140</v>
      </c>
      <c r="V45" s="108">
        <v>1043</v>
      </c>
      <c r="W45" s="108">
        <v>2</v>
      </c>
      <c r="X45" s="113">
        <v>2018</v>
      </c>
      <c r="Y45" s="113">
        <v>43</v>
      </c>
      <c r="Z45" s="113">
        <v>0</v>
      </c>
      <c r="AA45" s="114" t="s">
        <v>194</v>
      </c>
      <c r="AB45" s="109" t="s">
        <v>202</v>
      </c>
      <c r="AC45" s="107">
        <f>IF(O45=O44,0,1)</f>
        <v>0</v>
      </c>
    </row>
    <row r="46" spans="1:29" ht="15">
      <c r="A46" s="108">
        <v>2018</v>
      </c>
      <c r="B46" s="108">
        <v>135</v>
      </c>
      <c r="C46" s="109" t="s">
        <v>190</v>
      </c>
      <c r="D46" s="195" t="s">
        <v>203</v>
      </c>
      <c r="E46" s="109" t="s">
        <v>200</v>
      </c>
      <c r="F46" s="111" t="s">
        <v>154</v>
      </c>
      <c r="G46" s="112">
        <v>6.25</v>
      </c>
      <c r="H46" s="112">
        <v>1.13</v>
      </c>
      <c r="I46" s="143" t="s">
        <v>82</v>
      </c>
      <c r="J46" s="112">
        <f>IF(I46="SI",G46-H46,G46)</f>
        <v>5.12</v>
      </c>
      <c r="K46" s="196" t="s">
        <v>147</v>
      </c>
      <c r="L46" s="108">
        <v>2018</v>
      </c>
      <c r="M46" s="108">
        <v>1457</v>
      </c>
      <c r="N46" s="109" t="s">
        <v>201</v>
      </c>
      <c r="O46" s="111" t="s">
        <v>124</v>
      </c>
      <c r="P46" s="109" t="s">
        <v>92</v>
      </c>
      <c r="Q46" s="109" t="s">
        <v>125</v>
      </c>
      <c r="R46" s="108">
        <v>2</v>
      </c>
      <c r="S46" s="111" t="s">
        <v>87</v>
      </c>
      <c r="T46" s="108">
        <v>1080203</v>
      </c>
      <c r="U46" s="108">
        <v>2890</v>
      </c>
      <c r="V46" s="108">
        <v>1937</v>
      </c>
      <c r="W46" s="108">
        <v>1</v>
      </c>
      <c r="X46" s="113">
        <v>2018</v>
      </c>
      <c r="Y46" s="113">
        <v>45</v>
      </c>
      <c r="Z46" s="113">
        <v>0</v>
      </c>
      <c r="AA46" s="114" t="s">
        <v>194</v>
      </c>
      <c r="AB46" s="109" t="s">
        <v>202</v>
      </c>
      <c r="AC46" s="107">
        <f>IF(O46=O45,0,1)</f>
        <v>0</v>
      </c>
    </row>
    <row r="47" spans="1:29" ht="15">
      <c r="A47" s="108">
        <v>2018</v>
      </c>
      <c r="B47" s="108">
        <v>136</v>
      </c>
      <c r="C47" s="109" t="s">
        <v>190</v>
      </c>
      <c r="D47" s="195" t="s">
        <v>204</v>
      </c>
      <c r="E47" s="109" t="s">
        <v>205</v>
      </c>
      <c r="F47" s="111" t="s">
        <v>134</v>
      </c>
      <c r="G47" s="112">
        <v>0.37</v>
      </c>
      <c r="H47" s="112">
        <v>0.07</v>
      </c>
      <c r="I47" s="143" t="s">
        <v>82</v>
      </c>
      <c r="J47" s="112">
        <f>IF(I47="SI",G47-H47,G47)</f>
        <v>0.3</v>
      </c>
      <c r="K47" s="196" t="s">
        <v>135</v>
      </c>
      <c r="L47" s="108">
        <v>2018</v>
      </c>
      <c r="M47" s="108">
        <v>1456</v>
      </c>
      <c r="N47" s="109" t="s">
        <v>201</v>
      </c>
      <c r="O47" s="111" t="s">
        <v>124</v>
      </c>
      <c r="P47" s="109" t="s">
        <v>92</v>
      </c>
      <c r="Q47" s="109" t="s">
        <v>125</v>
      </c>
      <c r="R47" s="108">
        <v>1</v>
      </c>
      <c r="S47" s="111" t="s">
        <v>126</v>
      </c>
      <c r="T47" s="108">
        <v>1010203</v>
      </c>
      <c r="U47" s="108">
        <v>140</v>
      </c>
      <c r="V47" s="108">
        <v>1043</v>
      </c>
      <c r="W47" s="108">
        <v>2</v>
      </c>
      <c r="X47" s="113">
        <v>2018</v>
      </c>
      <c r="Y47" s="113">
        <v>44</v>
      </c>
      <c r="Z47" s="113">
        <v>0</v>
      </c>
      <c r="AA47" s="114" t="s">
        <v>194</v>
      </c>
      <c r="AB47" s="109" t="s">
        <v>206</v>
      </c>
      <c r="AC47" s="107">
        <f>IF(O47=O46,0,1)</f>
        <v>0</v>
      </c>
    </row>
    <row r="48" spans="1:29" ht="15">
      <c r="A48" s="108">
        <v>2018</v>
      </c>
      <c r="B48" s="108">
        <v>137</v>
      </c>
      <c r="C48" s="109" t="s">
        <v>190</v>
      </c>
      <c r="D48" s="195" t="s">
        <v>207</v>
      </c>
      <c r="E48" s="109" t="s">
        <v>205</v>
      </c>
      <c r="F48" s="111" t="s">
        <v>154</v>
      </c>
      <c r="G48" s="112">
        <v>12.55</v>
      </c>
      <c r="H48" s="112">
        <v>2.26</v>
      </c>
      <c r="I48" s="143" t="s">
        <v>82</v>
      </c>
      <c r="J48" s="112">
        <f>IF(I48="SI",G48-H48,G48)</f>
        <v>10.290000000000001</v>
      </c>
      <c r="K48" s="196" t="s">
        <v>147</v>
      </c>
      <c r="L48" s="108">
        <v>2018</v>
      </c>
      <c r="M48" s="108">
        <v>1454</v>
      </c>
      <c r="N48" s="109" t="s">
        <v>201</v>
      </c>
      <c r="O48" s="111" t="s">
        <v>124</v>
      </c>
      <c r="P48" s="109" t="s">
        <v>92</v>
      </c>
      <c r="Q48" s="109" t="s">
        <v>125</v>
      </c>
      <c r="R48" s="108">
        <v>2</v>
      </c>
      <c r="S48" s="111" t="s">
        <v>87</v>
      </c>
      <c r="T48" s="108">
        <v>1080203</v>
      </c>
      <c r="U48" s="108">
        <v>2890</v>
      </c>
      <c r="V48" s="108">
        <v>1937</v>
      </c>
      <c r="W48" s="108">
        <v>1</v>
      </c>
      <c r="X48" s="113">
        <v>2018</v>
      </c>
      <c r="Y48" s="113">
        <v>45</v>
      </c>
      <c r="Z48" s="113">
        <v>0</v>
      </c>
      <c r="AA48" s="114" t="s">
        <v>194</v>
      </c>
      <c r="AB48" s="109" t="s">
        <v>206</v>
      </c>
      <c r="AC48" s="107">
        <f>IF(O48=O47,0,1)</f>
        <v>0</v>
      </c>
    </row>
    <row r="49" spans="1:29" ht="15">
      <c r="A49" s="108">
        <v>2018</v>
      </c>
      <c r="B49" s="108">
        <v>138</v>
      </c>
      <c r="C49" s="109" t="s">
        <v>190</v>
      </c>
      <c r="D49" s="195" t="s">
        <v>208</v>
      </c>
      <c r="E49" s="109" t="s">
        <v>200</v>
      </c>
      <c r="F49" s="111" t="s">
        <v>146</v>
      </c>
      <c r="G49" s="112">
        <v>19.8</v>
      </c>
      <c r="H49" s="112">
        <v>3.57</v>
      </c>
      <c r="I49" s="143" t="s">
        <v>82</v>
      </c>
      <c r="J49" s="112">
        <f>IF(I49="SI",G49-H49,G49)</f>
        <v>16.23</v>
      </c>
      <c r="K49" s="196" t="s">
        <v>151</v>
      </c>
      <c r="L49" s="108">
        <v>2018</v>
      </c>
      <c r="M49" s="108">
        <v>1466</v>
      </c>
      <c r="N49" s="109" t="s">
        <v>201</v>
      </c>
      <c r="O49" s="111" t="s">
        <v>124</v>
      </c>
      <c r="P49" s="109" t="s">
        <v>92</v>
      </c>
      <c r="Q49" s="109" t="s">
        <v>125</v>
      </c>
      <c r="R49" s="108">
        <v>1</v>
      </c>
      <c r="S49" s="111" t="s">
        <v>126</v>
      </c>
      <c r="T49" s="108">
        <v>1010203</v>
      </c>
      <c r="U49" s="108">
        <v>140</v>
      </c>
      <c r="V49" s="108">
        <v>1043</v>
      </c>
      <c r="W49" s="108">
        <v>2</v>
      </c>
      <c r="X49" s="113">
        <v>2018</v>
      </c>
      <c r="Y49" s="113">
        <v>43</v>
      </c>
      <c r="Z49" s="113">
        <v>0</v>
      </c>
      <c r="AA49" s="114" t="s">
        <v>194</v>
      </c>
      <c r="AB49" s="109" t="s">
        <v>202</v>
      </c>
      <c r="AC49" s="107">
        <f>IF(O49=O48,0,1)</f>
        <v>0</v>
      </c>
    </row>
    <row r="50" spans="1:29" ht="15">
      <c r="A50" s="108">
        <v>2018</v>
      </c>
      <c r="B50" s="108">
        <v>147</v>
      </c>
      <c r="C50" s="109" t="s">
        <v>209</v>
      </c>
      <c r="D50" s="195" t="s">
        <v>210</v>
      </c>
      <c r="E50" s="109" t="s">
        <v>211</v>
      </c>
      <c r="F50" s="111" t="s">
        <v>154</v>
      </c>
      <c r="G50" s="112">
        <v>2774.06</v>
      </c>
      <c r="H50" s="112">
        <v>500.24</v>
      </c>
      <c r="I50" s="143" t="s">
        <v>82</v>
      </c>
      <c r="J50" s="112">
        <f>IF(I50="SI",G50-H50,G50)</f>
        <v>2273.8199999999997</v>
      </c>
      <c r="K50" s="196" t="s">
        <v>147</v>
      </c>
      <c r="L50" s="108">
        <v>2018</v>
      </c>
      <c r="M50" s="108">
        <v>1695</v>
      </c>
      <c r="N50" s="109" t="s">
        <v>212</v>
      </c>
      <c r="O50" s="111" t="s">
        <v>124</v>
      </c>
      <c r="P50" s="109" t="s">
        <v>92</v>
      </c>
      <c r="Q50" s="109" t="s">
        <v>125</v>
      </c>
      <c r="R50" s="108">
        <v>2</v>
      </c>
      <c r="S50" s="111" t="s">
        <v>87</v>
      </c>
      <c r="T50" s="108">
        <v>1080203</v>
      </c>
      <c r="U50" s="108">
        <v>2890</v>
      </c>
      <c r="V50" s="108">
        <v>1937</v>
      </c>
      <c r="W50" s="108">
        <v>1</v>
      </c>
      <c r="X50" s="113">
        <v>2018</v>
      </c>
      <c r="Y50" s="113">
        <v>45</v>
      </c>
      <c r="Z50" s="113">
        <v>0</v>
      </c>
      <c r="AA50" s="114" t="s">
        <v>213</v>
      </c>
      <c r="AB50" s="109" t="s">
        <v>214</v>
      </c>
      <c r="AC50" s="107">
        <f>IF(O50=O49,0,1)</f>
        <v>0</v>
      </c>
    </row>
    <row r="51" spans="1:29" ht="15">
      <c r="A51" s="108">
        <v>2018</v>
      </c>
      <c r="B51" s="108">
        <v>148</v>
      </c>
      <c r="C51" s="109" t="s">
        <v>209</v>
      </c>
      <c r="D51" s="195" t="s">
        <v>215</v>
      </c>
      <c r="E51" s="109" t="s">
        <v>216</v>
      </c>
      <c r="F51" s="111"/>
      <c r="G51" s="112">
        <v>2.34</v>
      </c>
      <c r="H51" s="112">
        <v>0.42</v>
      </c>
      <c r="I51" s="143" t="s">
        <v>82</v>
      </c>
      <c r="J51" s="112">
        <f>IF(I51="SI",G51-H51,G51)</f>
        <v>1.92</v>
      </c>
      <c r="K51" s="196" t="s">
        <v>92</v>
      </c>
      <c r="L51" s="108">
        <v>2018</v>
      </c>
      <c r="M51" s="108">
        <v>1622</v>
      </c>
      <c r="N51" s="109" t="s">
        <v>217</v>
      </c>
      <c r="O51" s="111" t="s">
        <v>124</v>
      </c>
      <c r="P51" s="109" t="s">
        <v>92</v>
      </c>
      <c r="Q51" s="109" t="s">
        <v>125</v>
      </c>
      <c r="R51" s="108">
        <v>2</v>
      </c>
      <c r="S51" s="111" t="s">
        <v>87</v>
      </c>
      <c r="T51" s="108">
        <v>1080203</v>
      </c>
      <c r="U51" s="108">
        <v>2890</v>
      </c>
      <c r="V51" s="108">
        <v>1937</v>
      </c>
      <c r="W51" s="108">
        <v>1</v>
      </c>
      <c r="X51" s="113">
        <v>2018</v>
      </c>
      <c r="Y51" s="113">
        <v>212</v>
      </c>
      <c r="Z51" s="113">
        <v>0</v>
      </c>
      <c r="AA51" s="114" t="s">
        <v>213</v>
      </c>
      <c r="AB51" s="109" t="s">
        <v>218</v>
      </c>
      <c r="AC51" s="107">
        <f>IF(O51=O50,0,1)</f>
        <v>0</v>
      </c>
    </row>
    <row r="52" spans="1:29" ht="15">
      <c r="A52" s="108">
        <v>2018</v>
      </c>
      <c r="B52" s="108">
        <v>149</v>
      </c>
      <c r="C52" s="109" t="s">
        <v>209</v>
      </c>
      <c r="D52" s="195" t="s">
        <v>219</v>
      </c>
      <c r="E52" s="109" t="s">
        <v>216</v>
      </c>
      <c r="F52" s="111" t="s">
        <v>146</v>
      </c>
      <c r="G52" s="112">
        <v>56.95</v>
      </c>
      <c r="H52" s="112">
        <v>10.27</v>
      </c>
      <c r="I52" s="143" t="s">
        <v>82</v>
      </c>
      <c r="J52" s="112">
        <f>IF(I52="SI",G52-H52,G52)</f>
        <v>46.68000000000001</v>
      </c>
      <c r="K52" s="196" t="s">
        <v>151</v>
      </c>
      <c r="L52" s="108">
        <v>2018</v>
      </c>
      <c r="M52" s="108">
        <v>1644</v>
      </c>
      <c r="N52" s="109" t="s">
        <v>220</v>
      </c>
      <c r="O52" s="111" t="s">
        <v>124</v>
      </c>
      <c r="P52" s="109" t="s">
        <v>92</v>
      </c>
      <c r="Q52" s="109" t="s">
        <v>125</v>
      </c>
      <c r="R52" s="108">
        <v>1</v>
      </c>
      <c r="S52" s="111" t="s">
        <v>126</v>
      </c>
      <c r="T52" s="108">
        <v>1010203</v>
      </c>
      <c r="U52" s="108">
        <v>140</v>
      </c>
      <c r="V52" s="108">
        <v>1043</v>
      </c>
      <c r="W52" s="108">
        <v>2</v>
      </c>
      <c r="X52" s="113">
        <v>2018</v>
      </c>
      <c r="Y52" s="113">
        <v>43</v>
      </c>
      <c r="Z52" s="113">
        <v>0</v>
      </c>
      <c r="AA52" s="114" t="s">
        <v>209</v>
      </c>
      <c r="AB52" s="109" t="s">
        <v>218</v>
      </c>
      <c r="AC52" s="107">
        <f>IF(O52=O51,0,1)</f>
        <v>0</v>
      </c>
    </row>
    <row r="53" spans="1:29" ht="15">
      <c r="A53" s="108">
        <v>2018</v>
      </c>
      <c r="B53" s="108">
        <v>157</v>
      </c>
      <c r="C53" s="109" t="s">
        <v>221</v>
      </c>
      <c r="D53" s="195" t="s">
        <v>222</v>
      </c>
      <c r="E53" s="109" t="s">
        <v>223</v>
      </c>
      <c r="F53" s="111" t="s">
        <v>146</v>
      </c>
      <c r="G53" s="112">
        <v>65.6</v>
      </c>
      <c r="H53" s="112">
        <v>11.83</v>
      </c>
      <c r="I53" s="143" t="s">
        <v>82</v>
      </c>
      <c r="J53" s="112">
        <f>IF(I53="SI",G53-H53,G53)</f>
        <v>53.769999999999996</v>
      </c>
      <c r="K53" s="196" t="s">
        <v>151</v>
      </c>
      <c r="L53" s="108">
        <v>2018</v>
      </c>
      <c r="M53" s="108">
        <v>1814</v>
      </c>
      <c r="N53" s="109" t="s">
        <v>224</v>
      </c>
      <c r="O53" s="111" t="s">
        <v>124</v>
      </c>
      <c r="P53" s="109" t="s">
        <v>92</v>
      </c>
      <c r="Q53" s="109" t="s">
        <v>125</v>
      </c>
      <c r="R53" s="108">
        <v>1</v>
      </c>
      <c r="S53" s="111" t="s">
        <v>126</v>
      </c>
      <c r="T53" s="108">
        <v>1010203</v>
      </c>
      <c r="U53" s="108">
        <v>140</v>
      </c>
      <c r="V53" s="108">
        <v>1043</v>
      </c>
      <c r="W53" s="108">
        <v>2</v>
      </c>
      <c r="X53" s="113">
        <v>2018</v>
      </c>
      <c r="Y53" s="113">
        <v>43</v>
      </c>
      <c r="Z53" s="113">
        <v>0</v>
      </c>
      <c r="AA53" s="114" t="s">
        <v>221</v>
      </c>
      <c r="AB53" s="109" t="s">
        <v>225</v>
      </c>
      <c r="AC53" s="107">
        <f>IF(O53=O52,0,1)</f>
        <v>0</v>
      </c>
    </row>
    <row r="54" spans="1:29" ht="15">
      <c r="A54" s="108">
        <v>2018</v>
      </c>
      <c r="B54" s="108">
        <v>158</v>
      </c>
      <c r="C54" s="109" t="s">
        <v>221</v>
      </c>
      <c r="D54" s="195" t="s">
        <v>226</v>
      </c>
      <c r="E54" s="109" t="s">
        <v>223</v>
      </c>
      <c r="F54" s="111" t="s">
        <v>154</v>
      </c>
      <c r="G54" s="112">
        <v>8.77</v>
      </c>
      <c r="H54" s="112">
        <v>1.58</v>
      </c>
      <c r="I54" s="143" t="s">
        <v>82</v>
      </c>
      <c r="J54" s="112">
        <f>IF(I54="SI",G54-H54,G54)</f>
        <v>7.1899999999999995</v>
      </c>
      <c r="K54" s="196" t="s">
        <v>147</v>
      </c>
      <c r="L54" s="108">
        <v>2018</v>
      </c>
      <c r="M54" s="108">
        <v>1813</v>
      </c>
      <c r="N54" s="109" t="s">
        <v>224</v>
      </c>
      <c r="O54" s="111" t="s">
        <v>124</v>
      </c>
      <c r="P54" s="109" t="s">
        <v>92</v>
      </c>
      <c r="Q54" s="109" t="s">
        <v>125</v>
      </c>
      <c r="R54" s="108">
        <v>2</v>
      </c>
      <c r="S54" s="111" t="s">
        <v>87</v>
      </c>
      <c r="T54" s="108">
        <v>1080203</v>
      </c>
      <c r="U54" s="108">
        <v>2890</v>
      </c>
      <c r="V54" s="108">
        <v>1937</v>
      </c>
      <c r="W54" s="108">
        <v>1</v>
      </c>
      <c r="X54" s="113">
        <v>2018</v>
      </c>
      <c r="Y54" s="113">
        <v>45</v>
      </c>
      <c r="Z54" s="113">
        <v>0</v>
      </c>
      <c r="AA54" s="114" t="s">
        <v>227</v>
      </c>
      <c r="AB54" s="109" t="s">
        <v>225</v>
      </c>
      <c r="AC54" s="107">
        <f>IF(O54=O53,0,1)</f>
        <v>0</v>
      </c>
    </row>
    <row r="55" spans="1:29" ht="15">
      <c r="A55" s="108">
        <v>2018</v>
      </c>
      <c r="B55" s="108">
        <v>159</v>
      </c>
      <c r="C55" s="109" t="s">
        <v>221</v>
      </c>
      <c r="D55" s="195" t="s">
        <v>228</v>
      </c>
      <c r="E55" s="109" t="s">
        <v>223</v>
      </c>
      <c r="F55" s="111" t="s">
        <v>146</v>
      </c>
      <c r="G55" s="112">
        <v>130.44</v>
      </c>
      <c r="H55" s="112">
        <v>23.52</v>
      </c>
      <c r="I55" s="143" t="s">
        <v>82</v>
      </c>
      <c r="J55" s="112">
        <f>IF(I55="SI",G55-H55,G55)</f>
        <v>106.92</v>
      </c>
      <c r="K55" s="196" t="s">
        <v>151</v>
      </c>
      <c r="L55" s="108">
        <v>2018</v>
      </c>
      <c r="M55" s="108">
        <v>1812</v>
      </c>
      <c r="N55" s="109" t="s">
        <v>224</v>
      </c>
      <c r="O55" s="111" t="s">
        <v>124</v>
      </c>
      <c r="P55" s="109" t="s">
        <v>92</v>
      </c>
      <c r="Q55" s="109" t="s">
        <v>125</v>
      </c>
      <c r="R55" s="108">
        <v>1</v>
      </c>
      <c r="S55" s="111" t="s">
        <v>126</v>
      </c>
      <c r="T55" s="108">
        <v>1010203</v>
      </c>
      <c r="U55" s="108">
        <v>140</v>
      </c>
      <c r="V55" s="108">
        <v>1043</v>
      </c>
      <c r="W55" s="108">
        <v>2</v>
      </c>
      <c r="X55" s="113">
        <v>2018</v>
      </c>
      <c r="Y55" s="113">
        <v>43</v>
      </c>
      <c r="Z55" s="113">
        <v>0</v>
      </c>
      <c r="AA55" s="114" t="s">
        <v>221</v>
      </c>
      <c r="AB55" s="109" t="s">
        <v>225</v>
      </c>
      <c r="AC55" s="107">
        <f>IF(O55=O54,0,1)</f>
        <v>0</v>
      </c>
    </row>
    <row r="56" spans="1:29" ht="15">
      <c r="A56" s="108">
        <v>2018</v>
      </c>
      <c r="B56" s="108">
        <v>176</v>
      </c>
      <c r="C56" s="109" t="s">
        <v>229</v>
      </c>
      <c r="D56" s="195" t="s">
        <v>230</v>
      </c>
      <c r="E56" s="109" t="s">
        <v>231</v>
      </c>
      <c r="F56" s="111" t="s">
        <v>154</v>
      </c>
      <c r="G56" s="112">
        <v>525.2</v>
      </c>
      <c r="H56" s="112">
        <v>94.71</v>
      </c>
      <c r="I56" s="143" t="s">
        <v>82</v>
      </c>
      <c r="J56" s="112">
        <f>IF(I56="SI",G56-H56,G56)</f>
        <v>430.49000000000007</v>
      </c>
      <c r="K56" s="196" t="s">
        <v>147</v>
      </c>
      <c r="L56" s="108">
        <v>2018</v>
      </c>
      <c r="M56" s="108">
        <v>1871</v>
      </c>
      <c r="N56" s="109" t="s">
        <v>232</v>
      </c>
      <c r="O56" s="111" t="s">
        <v>124</v>
      </c>
      <c r="P56" s="109" t="s">
        <v>92</v>
      </c>
      <c r="Q56" s="109" t="s">
        <v>125</v>
      </c>
      <c r="R56" s="108">
        <v>2</v>
      </c>
      <c r="S56" s="111" t="s">
        <v>87</v>
      </c>
      <c r="T56" s="108">
        <v>1080203</v>
      </c>
      <c r="U56" s="108">
        <v>2890</v>
      </c>
      <c r="V56" s="108">
        <v>1937</v>
      </c>
      <c r="W56" s="108">
        <v>1</v>
      </c>
      <c r="X56" s="113">
        <v>2018</v>
      </c>
      <c r="Y56" s="113">
        <v>45</v>
      </c>
      <c r="Z56" s="113">
        <v>0</v>
      </c>
      <c r="AA56" s="114" t="s">
        <v>233</v>
      </c>
      <c r="AB56" s="109" t="s">
        <v>234</v>
      </c>
      <c r="AC56" s="107">
        <f>IF(O56=O55,0,1)</f>
        <v>0</v>
      </c>
    </row>
    <row r="57" spans="1:29" ht="15">
      <c r="A57" s="108">
        <v>2018</v>
      </c>
      <c r="B57" s="108">
        <v>123</v>
      </c>
      <c r="C57" s="109" t="s">
        <v>190</v>
      </c>
      <c r="D57" s="195" t="s">
        <v>235</v>
      </c>
      <c r="E57" s="109" t="s">
        <v>236</v>
      </c>
      <c r="F57" s="111" t="s">
        <v>237</v>
      </c>
      <c r="G57" s="112">
        <v>40</v>
      </c>
      <c r="H57" s="112">
        <v>3.64</v>
      </c>
      <c r="I57" s="143" t="s">
        <v>82</v>
      </c>
      <c r="J57" s="112">
        <f>IF(I57="SI",G57-H57,G57)</f>
        <v>36.36</v>
      </c>
      <c r="K57" s="196" t="s">
        <v>238</v>
      </c>
      <c r="L57" s="108">
        <v>2018</v>
      </c>
      <c r="M57" s="108">
        <v>1383</v>
      </c>
      <c r="N57" s="109" t="s">
        <v>239</v>
      </c>
      <c r="O57" s="111" t="s">
        <v>240</v>
      </c>
      <c r="P57" s="109" t="s">
        <v>241</v>
      </c>
      <c r="Q57" s="109" t="s">
        <v>92</v>
      </c>
      <c r="R57" s="108">
        <v>2</v>
      </c>
      <c r="S57" s="111" t="s">
        <v>87</v>
      </c>
      <c r="T57" s="108">
        <v>1080102</v>
      </c>
      <c r="U57" s="108">
        <v>2770</v>
      </c>
      <c r="V57" s="108">
        <v>1928</v>
      </c>
      <c r="W57" s="108">
        <v>1</v>
      </c>
      <c r="X57" s="113">
        <v>2018</v>
      </c>
      <c r="Y57" s="113">
        <v>143</v>
      </c>
      <c r="Z57" s="113">
        <v>0</v>
      </c>
      <c r="AA57" s="114" t="s">
        <v>194</v>
      </c>
      <c r="AB57" s="109" t="s">
        <v>205</v>
      </c>
      <c r="AC57" s="107">
        <f>IF(O57=O56,0,1)</f>
        <v>1</v>
      </c>
    </row>
    <row r="58" spans="1:29" ht="15">
      <c r="A58" s="108">
        <v>2018</v>
      </c>
      <c r="B58" s="108">
        <v>92</v>
      </c>
      <c r="C58" s="109" t="s">
        <v>170</v>
      </c>
      <c r="D58" s="195" t="s">
        <v>242</v>
      </c>
      <c r="E58" s="109" t="s">
        <v>164</v>
      </c>
      <c r="F58" s="111" t="s">
        <v>243</v>
      </c>
      <c r="G58" s="112">
        <v>27.72</v>
      </c>
      <c r="H58" s="112">
        <v>2.52</v>
      </c>
      <c r="I58" s="143" t="s">
        <v>82</v>
      </c>
      <c r="J58" s="112">
        <f>IF(I58="SI",G58-H58,G58)</f>
        <v>25.2</v>
      </c>
      <c r="K58" s="196" t="s">
        <v>244</v>
      </c>
      <c r="L58" s="108">
        <v>2018</v>
      </c>
      <c r="M58" s="108">
        <v>1020</v>
      </c>
      <c r="N58" s="109" t="s">
        <v>245</v>
      </c>
      <c r="O58" s="111" t="s">
        <v>246</v>
      </c>
      <c r="P58" s="109" t="s">
        <v>92</v>
      </c>
      <c r="Q58" s="109" t="s">
        <v>247</v>
      </c>
      <c r="R58" s="108">
        <v>1</v>
      </c>
      <c r="S58" s="111" t="s">
        <v>126</v>
      </c>
      <c r="T58" s="108">
        <v>1010203</v>
      </c>
      <c r="U58" s="108">
        <v>140</v>
      </c>
      <c r="V58" s="108">
        <v>1043</v>
      </c>
      <c r="W58" s="108">
        <v>2</v>
      </c>
      <c r="X58" s="113">
        <v>2018</v>
      </c>
      <c r="Y58" s="113">
        <v>41</v>
      </c>
      <c r="Z58" s="113">
        <v>0</v>
      </c>
      <c r="AA58" s="114" t="s">
        <v>170</v>
      </c>
      <c r="AB58" s="109" t="s">
        <v>248</v>
      </c>
      <c r="AC58" s="107">
        <f>IF(O58=O57,0,1)</f>
        <v>1</v>
      </c>
    </row>
    <row r="59" spans="1:29" ht="15">
      <c r="A59" s="108">
        <v>2018</v>
      </c>
      <c r="B59" s="108">
        <v>93</v>
      </c>
      <c r="C59" s="109" t="s">
        <v>170</v>
      </c>
      <c r="D59" s="195" t="s">
        <v>249</v>
      </c>
      <c r="E59" s="109" t="s">
        <v>164</v>
      </c>
      <c r="F59" s="111" t="s">
        <v>243</v>
      </c>
      <c r="G59" s="112">
        <v>94.3</v>
      </c>
      <c r="H59" s="112">
        <v>5.4</v>
      </c>
      <c r="I59" s="143" t="s">
        <v>82</v>
      </c>
      <c r="J59" s="112">
        <f>IF(I59="SI",G59-H59,G59)</f>
        <v>88.89999999999999</v>
      </c>
      <c r="K59" s="196" t="s">
        <v>244</v>
      </c>
      <c r="L59" s="108">
        <v>2018</v>
      </c>
      <c r="M59" s="108">
        <v>1021</v>
      </c>
      <c r="N59" s="109" t="s">
        <v>245</v>
      </c>
      <c r="O59" s="111" t="s">
        <v>246</v>
      </c>
      <c r="P59" s="109" t="s">
        <v>92</v>
      </c>
      <c r="Q59" s="109" t="s">
        <v>247</v>
      </c>
      <c r="R59" s="108">
        <v>1</v>
      </c>
      <c r="S59" s="111" t="s">
        <v>126</v>
      </c>
      <c r="T59" s="108">
        <v>1010203</v>
      </c>
      <c r="U59" s="108">
        <v>140</v>
      </c>
      <c r="V59" s="108">
        <v>1043</v>
      </c>
      <c r="W59" s="108">
        <v>2</v>
      </c>
      <c r="X59" s="113">
        <v>2018</v>
      </c>
      <c r="Y59" s="113">
        <v>41</v>
      </c>
      <c r="Z59" s="113">
        <v>0</v>
      </c>
      <c r="AA59" s="114" t="s">
        <v>170</v>
      </c>
      <c r="AB59" s="109" t="s">
        <v>248</v>
      </c>
      <c r="AC59" s="107">
        <f>IF(O59=O58,0,1)</f>
        <v>0</v>
      </c>
    </row>
    <row r="60" spans="1:29" ht="15">
      <c r="A60" s="108">
        <v>2018</v>
      </c>
      <c r="B60" s="108">
        <v>94</v>
      </c>
      <c r="C60" s="109" t="s">
        <v>170</v>
      </c>
      <c r="D60" s="195" t="s">
        <v>250</v>
      </c>
      <c r="E60" s="109" t="s">
        <v>164</v>
      </c>
      <c r="F60" s="111" t="s">
        <v>243</v>
      </c>
      <c r="G60" s="112">
        <v>69.3</v>
      </c>
      <c r="H60" s="112">
        <v>6.3</v>
      </c>
      <c r="I60" s="143" t="s">
        <v>82</v>
      </c>
      <c r="J60" s="112">
        <f>IF(I60="SI",G60-H60,G60)</f>
        <v>63</v>
      </c>
      <c r="K60" s="196" t="s">
        <v>251</v>
      </c>
      <c r="L60" s="108">
        <v>2018</v>
      </c>
      <c r="M60" s="108">
        <v>1019</v>
      </c>
      <c r="N60" s="109" t="s">
        <v>245</v>
      </c>
      <c r="O60" s="111" t="s">
        <v>246</v>
      </c>
      <c r="P60" s="109" t="s">
        <v>92</v>
      </c>
      <c r="Q60" s="109" t="s">
        <v>247</v>
      </c>
      <c r="R60" s="108">
        <v>2</v>
      </c>
      <c r="S60" s="111" t="s">
        <v>87</v>
      </c>
      <c r="T60" s="108">
        <v>1100503</v>
      </c>
      <c r="U60" s="108">
        <v>4210</v>
      </c>
      <c r="V60" s="108">
        <v>1656</v>
      </c>
      <c r="W60" s="108">
        <v>1</v>
      </c>
      <c r="X60" s="113">
        <v>2018</v>
      </c>
      <c r="Y60" s="113">
        <v>57</v>
      </c>
      <c r="Z60" s="113">
        <v>0</v>
      </c>
      <c r="AA60" s="114" t="s">
        <v>111</v>
      </c>
      <c r="AB60" s="109" t="s">
        <v>248</v>
      </c>
      <c r="AC60" s="107">
        <f>IF(O60=O59,0,1)</f>
        <v>0</v>
      </c>
    </row>
    <row r="61" spans="1:29" ht="15">
      <c r="A61" s="108">
        <v>2018</v>
      </c>
      <c r="B61" s="108">
        <v>161</v>
      </c>
      <c r="C61" s="109" t="s">
        <v>221</v>
      </c>
      <c r="D61" s="195" t="s">
        <v>252</v>
      </c>
      <c r="E61" s="109" t="s">
        <v>253</v>
      </c>
      <c r="F61" s="111"/>
      <c r="G61" s="112">
        <v>90.95</v>
      </c>
      <c r="H61" s="112">
        <v>16.4</v>
      </c>
      <c r="I61" s="143" t="s">
        <v>82</v>
      </c>
      <c r="J61" s="112">
        <f>IF(I61="SI",G61-H61,G61)</f>
        <v>74.55000000000001</v>
      </c>
      <c r="K61" s="196" t="s">
        <v>92</v>
      </c>
      <c r="L61" s="108">
        <v>2018</v>
      </c>
      <c r="M61" s="108">
        <v>1556</v>
      </c>
      <c r="N61" s="109" t="s">
        <v>254</v>
      </c>
      <c r="O61" s="111" t="s">
        <v>255</v>
      </c>
      <c r="P61" s="109" t="s">
        <v>256</v>
      </c>
      <c r="Q61" s="109" t="s">
        <v>256</v>
      </c>
      <c r="R61" s="108">
        <v>1</v>
      </c>
      <c r="S61" s="111" t="s">
        <v>126</v>
      </c>
      <c r="T61" s="108">
        <v>1010203</v>
      </c>
      <c r="U61" s="108">
        <v>140</v>
      </c>
      <c r="V61" s="108">
        <v>1043</v>
      </c>
      <c r="W61" s="108">
        <v>2</v>
      </c>
      <c r="X61" s="113">
        <v>2018</v>
      </c>
      <c r="Y61" s="113">
        <v>242</v>
      </c>
      <c r="Z61" s="113">
        <v>0</v>
      </c>
      <c r="AA61" s="114" t="s">
        <v>221</v>
      </c>
      <c r="AB61" s="109" t="s">
        <v>257</v>
      </c>
      <c r="AC61" s="107">
        <f>IF(O61=O60,0,1)</f>
        <v>1</v>
      </c>
    </row>
    <row r="62" spans="1:29" ht="15">
      <c r="A62" s="108">
        <v>2018</v>
      </c>
      <c r="B62" s="108">
        <v>162</v>
      </c>
      <c r="C62" s="109" t="s">
        <v>221</v>
      </c>
      <c r="D62" s="195" t="s">
        <v>258</v>
      </c>
      <c r="E62" s="109" t="s">
        <v>259</v>
      </c>
      <c r="F62" s="111"/>
      <c r="G62" s="112">
        <v>32.31</v>
      </c>
      <c r="H62" s="112">
        <v>5.83</v>
      </c>
      <c r="I62" s="143" t="s">
        <v>82</v>
      </c>
      <c r="J62" s="112">
        <f>IF(I62="SI",G62-H62,G62)</f>
        <v>26.480000000000004</v>
      </c>
      <c r="K62" s="196" t="s">
        <v>92</v>
      </c>
      <c r="L62" s="108">
        <v>2018</v>
      </c>
      <c r="M62" s="108">
        <v>1648</v>
      </c>
      <c r="N62" s="109" t="s">
        <v>220</v>
      </c>
      <c r="O62" s="111" t="s">
        <v>255</v>
      </c>
      <c r="P62" s="109" t="s">
        <v>256</v>
      </c>
      <c r="Q62" s="109" t="s">
        <v>256</v>
      </c>
      <c r="R62" s="108">
        <v>1</v>
      </c>
      <c r="S62" s="111" t="s">
        <v>126</v>
      </c>
      <c r="T62" s="108">
        <v>1010203</v>
      </c>
      <c r="U62" s="108">
        <v>140</v>
      </c>
      <c r="V62" s="108">
        <v>1043</v>
      </c>
      <c r="W62" s="108">
        <v>2</v>
      </c>
      <c r="X62" s="113">
        <v>2018</v>
      </c>
      <c r="Y62" s="113">
        <v>243</v>
      </c>
      <c r="Z62" s="113">
        <v>0</v>
      </c>
      <c r="AA62" s="114" t="s">
        <v>221</v>
      </c>
      <c r="AB62" s="109" t="s">
        <v>213</v>
      </c>
      <c r="AC62" s="107">
        <f>IF(O62=O61,0,1)</f>
        <v>0</v>
      </c>
    </row>
    <row r="63" spans="1:29" ht="15">
      <c r="A63" s="108">
        <v>2017</v>
      </c>
      <c r="B63" s="108">
        <v>156</v>
      </c>
      <c r="C63" s="109" t="s">
        <v>78</v>
      </c>
      <c r="D63" s="195" t="s">
        <v>260</v>
      </c>
      <c r="E63" s="109" t="s">
        <v>80</v>
      </c>
      <c r="F63" s="111" t="s">
        <v>261</v>
      </c>
      <c r="G63" s="112">
        <v>29.67</v>
      </c>
      <c r="H63" s="112">
        <v>5.35</v>
      </c>
      <c r="I63" s="143" t="s">
        <v>82</v>
      </c>
      <c r="J63" s="112">
        <f>IF(I63="SI",G63-H63,G63)</f>
        <v>24.32</v>
      </c>
      <c r="K63" s="196" t="s">
        <v>262</v>
      </c>
      <c r="L63" s="108">
        <v>2017</v>
      </c>
      <c r="M63" s="108">
        <v>1744</v>
      </c>
      <c r="N63" s="109" t="s">
        <v>78</v>
      </c>
      <c r="O63" s="111" t="s">
        <v>263</v>
      </c>
      <c r="P63" s="109" t="s">
        <v>264</v>
      </c>
      <c r="Q63" s="109" t="s">
        <v>265</v>
      </c>
      <c r="R63" s="108">
        <v>2</v>
      </c>
      <c r="S63" s="111" t="s">
        <v>87</v>
      </c>
      <c r="T63" s="108">
        <v>1080203</v>
      </c>
      <c r="U63" s="108">
        <v>2890</v>
      </c>
      <c r="V63" s="108">
        <v>1938</v>
      </c>
      <c r="W63" s="108">
        <v>1</v>
      </c>
      <c r="X63" s="113">
        <v>2017</v>
      </c>
      <c r="Y63" s="113">
        <v>3</v>
      </c>
      <c r="Z63" s="113">
        <v>0</v>
      </c>
      <c r="AA63" s="114" t="s">
        <v>88</v>
      </c>
      <c r="AB63" s="109" t="s">
        <v>88</v>
      </c>
      <c r="AC63" s="107">
        <f>IF(O63=O62,0,1)</f>
        <v>1</v>
      </c>
    </row>
    <row r="64" spans="1:29" ht="15">
      <c r="A64" s="108">
        <v>2017</v>
      </c>
      <c r="B64" s="108">
        <v>157</v>
      </c>
      <c r="C64" s="109" t="s">
        <v>78</v>
      </c>
      <c r="D64" s="195" t="s">
        <v>266</v>
      </c>
      <c r="E64" s="109" t="s">
        <v>80</v>
      </c>
      <c r="F64" s="111" t="s">
        <v>261</v>
      </c>
      <c r="G64" s="112">
        <v>213.3</v>
      </c>
      <c r="H64" s="112">
        <v>38.46</v>
      </c>
      <c r="I64" s="143" t="s">
        <v>82</v>
      </c>
      <c r="J64" s="112">
        <f>IF(I64="SI",G64-H64,G64)</f>
        <v>174.84</v>
      </c>
      <c r="K64" s="196" t="s">
        <v>262</v>
      </c>
      <c r="L64" s="108">
        <v>2017</v>
      </c>
      <c r="M64" s="108">
        <v>1743</v>
      </c>
      <c r="N64" s="109" t="s">
        <v>78</v>
      </c>
      <c r="O64" s="111" t="s">
        <v>263</v>
      </c>
      <c r="P64" s="109" t="s">
        <v>264</v>
      </c>
      <c r="Q64" s="109" t="s">
        <v>265</v>
      </c>
      <c r="R64" s="108">
        <v>2</v>
      </c>
      <c r="S64" s="111" t="s">
        <v>87</v>
      </c>
      <c r="T64" s="108">
        <v>1080203</v>
      </c>
      <c r="U64" s="108">
        <v>2890</v>
      </c>
      <c r="V64" s="108">
        <v>1938</v>
      </c>
      <c r="W64" s="108">
        <v>1</v>
      </c>
      <c r="X64" s="113">
        <v>2017</v>
      </c>
      <c r="Y64" s="113">
        <v>3</v>
      </c>
      <c r="Z64" s="113">
        <v>0</v>
      </c>
      <c r="AA64" s="114" t="s">
        <v>88</v>
      </c>
      <c r="AB64" s="109" t="s">
        <v>88</v>
      </c>
      <c r="AC64" s="107">
        <f>IF(O64=O63,0,1)</f>
        <v>0</v>
      </c>
    </row>
    <row r="65" spans="1:29" ht="15">
      <c r="A65" s="108">
        <v>2018</v>
      </c>
      <c r="B65" s="108">
        <v>7</v>
      </c>
      <c r="C65" s="109" t="s">
        <v>90</v>
      </c>
      <c r="D65" s="195" t="s">
        <v>267</v>
      </c>
      <c r="E65" s="109" t="s">
        <v>89</v>
      </c>
      <c r="F65" s="111" t="s">
        <v>268</v>
      </c>
      <c r="G65" s="112">
        <v>213.3</v>
      </c>
      <c r="H65" s="112">
        <v>38.46</v>
      </c>
      <c r="I65" s="143" t="s">
        <v>82</v>
      </c>
      <c r="J65" s="112">
        <f>IF(I65="SI",G65-H65,G65)</f>
        <v>174.84</v>
      </c>
      <c r="K65" s="196" t="s">
        <v>262</v>
      </c>
      <c r="L65" s="108">
        <v>2018</v>
      </c>
      <c r="M65" s="108">
        <v>4</v>
      </c>
      <c r="N65" s="109" t="s">
        <v>141</v>
      </c>
      <c r="O65" s="111" t="s">
        <v>263</v>
      </c>
      <c r="P65" s="109" t="s">
        <v>264</v>
      </c>
      <c r="Q65" s="109" t="s">
        <v>265</v>
      </c>
      <c r="R65" s="108">
        <v>2</v>
      </c>
      <c r="S65" s="111" t="s">
        <v>87</v>
      </c>
      <c r="T65" s="108">
        <v>1080203</v>
      </c>
      <c r="U65" s="108">
        <v>2890</v>
      </c>
      <c r="V65" s="108">
        <v>1938</v>
      </c>
      <c r="W65" s="108">
        <v>1</v>
      </c>
      <c r="X65" s="113">
        <v>2017</v>
      </c>
      <c r="Y65" s="113">
        <v>3</v>
      </c>
      <c r="Z65" s="113">
        <v>0</v>
      </c>
      <c r="AA65" s="114" t="s">
        <v>131</v>
      </c>
      <c r="AB65" s="109" t="s">
        <v>269</v>
      </c>
      <c r="AC65" s="107">
        <f>IF(O65=O64,0,1)</f>
        <v>0</v>
      </c>
    </row>
    <row r="66" spans="1:29" ht="15">
      <c r="A66" s="108">
        <v>2018</v>
      </c>
      <c r="B66" s="108">
        <v>8</v>
      </c>
      <c r="C66" s="109" t="s">
        <v>90</v>
      </c>
      <c r="D66" s="195" t="s">
        <v>270</v>
      </c>
      <c r="E66" s="109" t="s">
        <v>89</v>
      </c>
      <c r="F66" s="111" t="s">
        <v>268</v>
      </c>
      <c r="G66" s="112">
        <v>29.67</v>
      </c>
      <c r="H66" s="112">
        <v>5.35</v>
      </c>
      <c r="I66" s="143" t="s">
        <v>82</v>
      </c>
      <c r="J66" s="112">
        <f>IF(I66="SI",G66-H66,G66)</f>
        <v>24.32</v>
      </c>
      <c r="K66" s="196" t="s">
        <v>262</v>
      </c>
      <c r="L66" s="108">
        <v>2018</v>
      </c>
      <c r="M66" s="108">
        <v>3</v>
      </c>
      <c r="N66" s="109" t="s">
        <v>141</v>
      </c>
      <c r="O66" s="111" t="s">
        <v>263</v>
      </c>
      <c r="P66" s="109" t="s">
        <v>264</v>
      </c>
      <c r="Q66" s="109" t="s">
        <v>265</v>
      </c>
      <c r="R66" s="108">
        <v>2</v>
      </c>
      <c r="S66" s="111" t="s">
        <v>87</v>
      </c>
      <c r="T66" s="108">
        <v>1080203</v>
      </c>
      <c r="U66" s="108">
        <v>2890</v>
      </c>
      <c r="V66" s="108">
        <v>1938</v>
      </c>
      <c r="W66" s="108">
        <v>1</v>
      </c>
      <c r="X66" s="113">
        <v>2017</v>
      </c>
      <c r="Y66" s="113">
        <v>3</v>
      </c>
      <c r="Z66" s="113">
        <v>0</v>
      </c>
      <c r="AA66" s="114" t="s">
        <v>131</v>
      </c>
      <c r="AB66" s="109" t="s">
        <v>269</v>
      </c>
      <c r="AC66" s="107">
        <f>IF(O66=O65,0,1)</f>
        <v>0</v>
      </c>
    </row>
    <row r="67" spans="1:29" ht="15">
      <c r="A67" s="108">
        <v>2018</v>
      </c>
      <c r="B67" s="108">
        <v>16</v>
      </c>
      <c r="C67" s="109" t="s">
        <v>271</v>
      </c>
      <c r="D67" s="195" t="s">
        <v>272</v>
      </c>
      <c r="E67" s="109" t="s">
        <v>273</v>
      </c>
      <c r="F67" s="111"/>
      <c r="G67" s="112">
        <v>29.67</v>
      </c>
      <c r="H67" s="112">
        <v>5.35</v>
      </c>
      <c r="I67" s="143" t="s">
        <v>82</v>
      </c>
      <c r="J67" s="112">
        <f>IF(I67="SI",G67-H67,G67)</f>
        <v>24.32</v>
      </c>
      <c r="K67" s="196" t="s">
        <v>274</v>
      </c>
      <c r="L67" s="108">
        <v>2018</v>
      </c>
      <c r="M67" s="108">
        <v>224</v>
      </c>
      <c r="N67" s="109" t="s">
        <v>275</v>
      </c>
      <c r="O67" s="111" t="s">
        <v>263</v>
      </c>
      <c r="P67" s="109" t="s">
        <v>264</v>
      </c>
      <c r="Q67" s="109" t="s">
        <v>265</v>
      </c>
      <c r="R67" s="108">
        <v>2</v>
      </c>
      <c r="S67" s="111" t="s">
        <v>87</v>
      </c>
      <c r="T67" s="108">
        <v>1080203</v>
      </c>
      <c r="U67" s="108">
        <v>2890</v>
      </c>
      <c r="V67" s="108">
        <v>1937</v>
      </c>
      <c r="W67" s="108">
        <v>1</v>
      </c>
      <c r="X67" s="113">
        <v>2018</v>
      </c>
      <c r="Y67" s="113">
        <v>23</v>
      </c>
      <c r="Z67" s="113">
        <v>0</v>
      </c>
      <c r="AA67" s="114" t="s">
        <v>94</v>
      </c>
      <c r="AB67" s="109" t="s">
        <v>276</v>
      </c>
      <c r="AC67" s="107">
        <f>IF(O67=O66,0,1)</f>
        <v>0</v>
      </c>
    </row>
    <row r="68" spans="1:29" ht="15">
      <c r="A68" s="108">
        <v>2018</v>
      </c>
      <c r="B68" s="108">
        <v>17</v>
      </c>
      <c r="C68" s="109" t="s">
        <v>271</v>
      </c>
      <c r="D68" s="195" t="s">
        <v>277</v>
      </c>
      <c r="E68" s="109" t="s">
        <v>273</v>
      </c>
      <c r="F68" s="111"/>
      <c r="G68" s="112">
        <v>213.3</v>
      </c>
      <c r="H68" s="112">
        <v>38.46</v>
      </c>
      <c r="I68" s="143" t="s">
        <v>82</v>
      </c>
      <c r="J68" s="112">
        <f>IF(I68="SI",G68-H68,G68)</f>
        <v>174.84</v>
      </c>
      <c r="K68" s="196" t="s">
        <v>274</v>
      </c>
      <c r="L68" s="108">
        <v>2018</v>
      </c>
      <c r="M68" s="108">
        <v>223</v>
      </c>
      <c r="N68" s="109" t="s">
        <v>275</v>
      </c>
      <c r="O68" s="111" t="s">
        <v>263</v>
      </c>
      <c r="P68" s="109" t="s">
        <v>264</v>
      </c>
      <c r="Q68" s="109" t="s">
        <v>265</v>
      </c>
      <c r="R68" s="108">
        <v>2</v>
      </c>
      <c r="S68" s="111" t="s">
        <v>87</v>
      </c>
      <c r="T68" s="108">
        <v>1080203</v>
      </c>
      <c r="U68" s="108">
        <v>2890</v>
      </c>
      <c r="V68" s="108">
        <v>1937</v>
      </c>
      <c r="W68" s="108">
        <v>1</v>
      </c>
      <c r="X68" s="113">
        <v>2018</v>
      </c>
      <c r="Y68" s="113">
        <v>24</v>
      </c>
      <c r="Z68" s="113">
        <v>0</v>
      </c>
      <c r="AA68" s="114" t="s">
        <v>94</v>
      </c>
      <c r="AB68" s="109" t="s">
        <v>276</v>
      </c>
      <c r="AC68" s="107">
        <f>IF(O68=O67,0,1)</f>
        <v>0</v>
      </c>
    </row>
    <row r="69" spans="1:29" ht="15">
      <c r="A69" s="108">
        <v>2018</v>
      </c>
      <c r="B69" s="108">
        <v>24</v>
      </c>
      <c r="C69" s="109" t="s">
        <v>96</v>
      </c>
      <c r="D69" s="195" t="s">
        <v>278</v>
      </c>
      <c r="E69" s="109" t="s">
        <v>98</v>
      </c>
      <c r="F69" s="111"/>
      <c r="G69" s="112">
        <v>29.67</v>
      </c>
      <c r="H69" s="112">
        <v>5.35</v>
      </c>
      <c r="I69" s="143" t="s">
        <v>82</v>
      </c>
      <c r="J69" s="112">
        <f>IF(I69="SI",G69-H69,G69)</f>
        <v>24.32</v>
      </c>
      <c r="K69" s="196" t="s">
        <v>274</v>
      </c>
      <c r="L69" s="108">
        <v>2018</v>
      </c>
      <c r="M69" s="108">
        <v>478</v>
      </c>
      <c r="N69" s="109" t="s">
        <v>279</v>
      </c>
      <c r="O69" s="111" t="s">
        <v>263</v>
      </c>
      <c r="P69" s="109" t="s">
        <v>264</v>
      </c>
      <c r="Q69" s="109" t="s">
        <v>265</v>
      </c>
      <c r="R69" s="108">
        <v>2</v>
      </c>
      <c r="S69" s="111" t="s">
        <v>87</v>
      </c>
      <c r="T69" s="108">
        <v>1080203</v>
      </c>
      <c r="U69" s="108">
        <v>2890</v>
      </c>
      <c r="V69" s="108">
        <v>1937</v>
      </c>
      <c r="W69" s="108">
        <v>1</v>
      </c>
      <c r="X69" s="113">
        <v>2018</v>
      </c>
      <c r="Y69" s="113">
        <v>39</v>
      </c>
      <c r="Z69" s="113">
        <v>0</v>
      </c>
      <c r="AA69" s="114" t="s">
        <v>94</v>
      </c>
      <c r="AB69" s="109" t="s">
        <v>280</v>
      </c>
      <c r="AC69" s="107">
        <f>IF(O69=O68,0,1)</f>
        <v>0</v>
      </c>
    </row>
    <row r="70" spans="1:29" ht="15">
      <c r="A70" s="108">
        <v>2018</v>
      </c>
      <c r="B70" s="108">
        <v>25</v>
      </c>
      <c r="C70" s="109" t="s">
        <v>96</v>
      </c>
      <c r="D70" s="195" t="s">
        <v>281</v>
      </c>
      <c r="E70" s="109" t="s">
        <v>98</v>
      </c>
      <c r="F70" s="111"/>
      <c r="G70" s="112">
        <v>213.3</v>
      </c>
      <c r="H70" s="112">
        <v>38.46</v>
      </c>
      <c r="I70" s="143" t="s">
        <v>82</v>
      </c>
      <c r="J70" s="112">
        <f>IF(I70="SI",G70-H70,G70)</f>
        <v>174.84</v>
      </c>
      <c r="K70" s="196" t="s">
        <v>274</v>
      </c>
      <c r="L70" s="108">
        <v>2018</v>
      </c>
      <c r="M70" s="108">
        <v>477</v>
      </c>
      <c r="N70" s="109" t="s">
        <v>279</v>
      </c>
      <c r="O70" s="111" t="s">
        <v>263</v>
      </c>
      <c r="P70" s="109" t="s">
        <v>264</v>
      </c>
      <c r="Q70" s="109" t="s">
        <v>265</v>
      </c>
      <c r="R70" s="108">
        <v>2</v>
      </c>
      <c r="S70" s="111" t="s">
        <v>87</v>
      </c>
      <c r="T70" s="108">
        <v>1080203</v>
      </c>
      <c r="U70" s="108">
        <v>2890</v>
      </c>
      <c r="V70" s="108">
        <v>1937</v>
      </c>
      <c r="W70" s="108">
        <v>1</v>
      </c>
      <c r="X70" s="113">
        <v>2018</v>
      </c>
      <c r="Y70" s="113">
        <v>40</v>
      </c>
      <c r="Z70" s="113">
        <v>0</v>
      </c>
      <c r="AA70" s="114" t="s">
        <v>94</v>
      </c>
      <c r="AB70" s="109" t="s">
        <v>280</v>
      </c>
      <c r="AC70" s="107">
        <f>IF(O70=O69,0,1)</f>
        <v>0</v>
      </c>
    </row>
    <row r="71" spans="1:29" ht="15">
      <c r="A71" s="108">
        <v>2018</v>
      </c>
      <c r="B71" s="108">
        <v>75</v>
      </c>
      <c r="C71" s="109" t="s">
        <v>107</v>
      </c>
      <c r="D71" s="195" t="s">
        <v>282</v>
      </c>
      <c r="E71" s="109" t="s">
        <v>109</v>
      </c>
      <c r="F71" s="111" t="s">
        <v>283</v>
      </c>
      <c r="G71" s="112">
        <v>29.67</v>
      </c>
      <c r="H71" s="112">
        <v>5.35</v>
      </c>
      <c r="I71" s="143" t="s">
        <v>82</v>
      </c>
      <c r="J71" s="112">
        <f>IF(I71="SI",G71-H71,G71)</f>
        <v>24.32</v>
      </c>
      <c r="K71" s="196" t="s">
        <v>284</v>
      </c>
      <c r="L71" s="108">
        <v>2018</v>
      </c>
      <c r="M71" s="108">
        <v>1058</v>
      </c>
      <c r="N71" s="109" t="s">
        <v>285</v>
      </c>
      <c r="O71" s="111" t="s">
        <v>263</v>
      </c>
      <c r="P71" s="109" t="s">
        <v>264</v>
      </c>
      <c r="Q71" s="109" t="s">
        <v>265</v>
      </c>
      <c r="R71" s="108">
        <v>2</v>
      </c>
      <c r="S71" s="111" t="s">
        <v>87</v>
      </c>
      <c r="T71" s="108">
        <v>1080203</v>
      </c>
      <c r="U71" s="108">
        <v>2890</v>
      </c>
      <c r="V71" s="108">
        <v>1938</v>
      </c>
      <c r="W71" s="108">
        <v>1</v>
      </c>
      <c r="X71" s="113">
        <v>2018</v>
      </c>
      <c r="Y71" s="113">
        <v>56</v>
      </c>
      <c r="Z71" s="113">
        <v>0</v>
      </c>
      <c r="AA71" s="114" t="s">
        <v>111</v>
      </c>
      <c r="AB71" s="109" t="s">
        <v>236</v>
      </c>
      <c r="AC71" s="107">
        <f>IF(O71=O70,0,1)</f>
        <v>0</v>
      </c>
    </row>
    <row r="72" spans="1:29" ht="15">
      <c r="A72" s="108">
        <v>2018</v>
      </c>
      <c r="B72" s="108">
        <v>76</v>
      </c>
      <c r="C72" s="109" t="s">
        <v>107</v>
      </c>
      <c r="D72" s="195" t="s">
        <v>286</v>
      </c>
      <c r="E72" s="109" t="s">
        <v>109</v>
      </c>
      <c r="F72" s="111" t="s">
        <v>283</v>
      </c>
      <c r="G72" s="112">
        <v>213.3</v>
      </c>
      <c r="H72" s="112">
        <v>38.46</v>
      </c>
      <c r="I72" s="143" t="s">
        <v>82</v>
      </c>
      <c r="J72" s="112">
        <f>IF(I72="SI",G72-H72,G72)</f>
        <v>174.84</v>
      </c>
      <c r="K72" s="196" t="s">
        <v>284</v>
      </c>
      <c r="L72" s="108">
        <v>2018</v>
      </c>
      <c r="M72" s="108">
        <v>1056</v>
      </c>
      <c r="N72" s="109" t="s">
        <v>285</v>
      </c>
      <c r="O72" s="111" t="s">
        <v>263</v>
      </c>
      <c r="P72" s="109" t="s">
        <v>264</v>
      </c>
      <c r="Q72" s="109" t="s">
        <v>265</v>
      </c>
      <c r="R72" s="108">
        <v>2</v>
      </c>
      <c r="S72" s="111" t="s">
        <v>87</v>
      </c>
      <c r="T72" s="108">
        <v>1080203</v>
      </c>
      <c r="U72" s="108">
        <v>2890</v>
      </c>
      <c r="V72" s="108">
        <v>1938</v>
      </c>
      <c r="W72" s="108">
        <v>1</v>
      </c>
      <c r="X72" s="113">
        <v>2018</v>
      </c>
      <c r="Y72" s="113">
        <v>56</v>
      </c>
      <c r="Z72" s="113">
        <v>0</v>
      </c>
      <c r="AA72" s="114" t="s">
        <v>111</v>
      </c>
      <c r="AB72" s="109" t="s">
        <v>236</v>
      </c>
      <c r="AC72" s="107">
        <f>IF(O72=O71,0,1)</f>
        <v>0</v>
      </c>
    </row>
    <row r="73" spans="1:29" ht="15">
      <c r="A73" s="108">
        <v>2017</v>
      </c>
      <c r="B73" s="108">
        <v>147</v>
      </c>
      <c r="C73" s="109" t="s">
        <v>287</v>
      </c>
      <c r="D73" s="195" t="s">
        <v>288</v>
      </c>
      <c r="E73" s="109" t="s">
        <v>289</v>
      </c>
      <c r="F73" s="111" t="s">
        <v>290</v>
      </c>
      <c r="G73" s="112">
        <v>381.24</v>
      </c>
      <c r="H73" s="112">
        <v>0</v>
      </c>
      <c r="I73" s="143" t="s">
        <v>82</v>
      </c>
      <c r="J73" s="112">
        <f>IF(I73="SI",G73-H73,G73)</f>
        <v>381.24</v>
      </c>
      <c r="K73" s="196" t="s">
        <v>291</v>
      </c>
      <c r="L73" s="108">
        <v>0</v>
      </c>
      <c r="M73" s="108">
        <v>1645</v>
      </c>
      <c r="N73" s="109"/>
      <c r="O73" s="111" t="s">
        <v>292</v>
      </c>
      <c r="P73" s="109" t="s">
        <v>293</v>
      </c>
      <c r="Q73" s="109" t="s">
        <v>293</v>
      </c>
      <c r="R73" s="108">
        <v>2</v>
      </c>
      <c r="S73" s="111" t="s">
        <v>87</v>
      </c>
      <c r="T73" s="108">
        <v>1080203</v>
      </c>
      <c r="U73" s="108">
        <v>2890</v>
      </c>
      <c r="V73" s="108">
        <v>1937</v>
      </c>
      <c r="W73" s="108">
        <v>1</v>
      </c>
      <c r="X73" s="113">
        <v>2017</v>
      </c>
      <c r="Y73" s="113">
        <v>1</v>
      </c>
      <c r="Z73" s="113">
        <v>0</v>
      </c>
      <c r="AA73" s="114" t="s">
        <v>89</v>
      </c>
      <c r="AB73" s="109" t="s">
        <v>294</v>
      </c>
      <c r="AC73" s="107">
        <f>IF(O73=O72,0,1)</f>
        <v>1</v>
      </c>
    </row>
    <row r="74" spans="1:29" ht="15">
      <c r="A74" s="108">
        <v>2017</v>
      </c>
      <c r="B74" s="108">
        <v>147</v>
      </c>
      <c r="C74" s="109" t="s">
        <v>287</v>
      </c>
      <c r="D74" s="195" t="s">
        <v>288</v>
      </c>
      <c r="E74" s="109" t="s">
        <v>289</v>
      </c>
      <c r="F74" s="111" t="s">
        <v>290</v>
      </c>
      <c r="G74" s="112">
        <v>83.87</v>
      </c>
      <c r="H74" s="112">
        <v>83.87</v>
      </c>
      <c r="I74" s="143" t="s">
        <v>82</v>
      </c>
      <c r="J74" s="112">
        <f>IF(I74="SI",G74-H74,G74)</f>
        <v>0</v>
      </c>
      <c r="K74" s="196" t="s">
        <v>291</v>
      </c>
      <c r="L74" s="108">
        <v>0</v>
      </c>
      <c r="M74" s="108">
        <v>1645</v>
      </c>
      <c r="N74" s="109"/>
      <c r="O74" s="111" t="s">
        <v>292</v>
      </c>
      <c r="P74" s="109" t="s">
        <v>293</v>
      </c>
      <c r="Q74" s="109" t="s">
        <v>293</v>
      </c>
      <c r="R74" s="108">
        <v>2</v>
      </c>
      <c r="S74" s="111" t="s">
        <v>87</v>
      </c>
      <c r="T74" s="108">
        <v>1080203</v>
      </c>
      <c r="U74" s="108">
        <v>2890</v>
      </c>
      <c r="V74" s="108">
        <v>1937</v>
      </c>
      <c r="W74" s="108">
        <v>1</v>
      </c>
      <c r="X74" s="113">
        <v>2017</v>
      </c>
      <c r="Y74" s="113">
        <v>1</v>
      </c>
      <c r="Z74" s="113">
        <v>0</v>
      </c>
      <c r="AA74" s="114" t="s">
        <v>295</v>
      </c>
      <c r="AB74" s="109" t="s">
        <v>294</v>
      </c>
      <c r="AC74" s="107">
        <f>IF(O74=O73,0,1)</f>
        <v>0</v>
      </c>
    </row>
    <row r="75" spans="1:29" ht="15">
      <c r="A75" s="108">
        <v>2017</v>
      </c>
      <c r="B75" s="108">
        <v>154</v>
      </c>
      <c r="C75" s="109" t="s">
        <v>80</v>
      </c>
      <c r="D75" s="195" t="s">
        <v>296</v>
      </c>
      <c r="E75" s="109" t="s">
        <v>289</v>
      </c>
      <c r="F75" s="111" t="s">
        <v>297</v>
      </c>
      <c r="G75" s="112">
        <v>136.28</v>
      </c>
      <c r="H75" s="112">
        <v>0</v>
      </c>
      <c r="I75" s="143" t="s">
        <v>82</v>
      </c>
      <c r="J75" s="112">
        <f>IF(I75="SI",G75-H75,G75)</f>
        <v>136.28</v>
      </c>
      <c r="K75" s="196" t="s">
        <v>123</v>
      </c>
      <c r="L75" s="108">
        <v>0</v>
      </c>
      <c r="M75" s="108">
        <v>1644</v>
      </c>
      <c r="N75" s="109"/>
      <c r="O75" s="111" t="s">
        <v>292</v>
      </c>
      <c r="P75" s="109" t="s">
        <v>293</v>
      </c>
      <c r="Q75" s="109" t="s">
        <v>293</v>
      </c>
      <c r="R75" s="108">
        <v>1</v>
      </c>
      <c r="S75" s="111" t="s">
        <v>126</v>
      </c>
      <c r="T75" s="108">
        <v>1010203</v>
      </c>
      <c r="U75" s="108">
        <v>140</v>
      </c>
      <c r="V75" s="108">
        <v>1043</v>
      </c>
      <c r="W75" s="108">
        <v>2</v>
      </c>
      <c r="X75" s="113">
        <v>2017</v>
      </c>
      <c r="Y75" s="113">
        <v>51</v>
      </c>
      <c r="Z75" s="113">
        <v>0</v>
      </c>
      <c r="AA75" s="114" t="s">
        <v>101</v>
      </c>
      <c r="AB75" s="109" t="s">
        <v>294</v>
      </c>
      <c r="AC75" s="107">
        <f>IF(O75=O74,0,1)</f>
        <v>0</v>
      </c>
    </row>
    <row r="76" spans="1:29" ht="15">
      <c r="A76" s="108">
        <v>2017</v>
      </c>
      <c r="B76" s="108">
        <v>154</v>
      </c>
      <c r="C76" s="109" t="s">
        <v>80</v>
      </c>
      <c r="D76" s="195" t="s">
        <v>296</v>
      </c>
      <c r="E76" s="109" t="s">
        <v>289</v>
      </c>
      <c r="F76" s="111" t="s">
        <v>297</v>
      </c>
      <c r="G76" s="112">
        <v>29.98</v>
      </c>
      <c r="H76" s="112">
        <v>29.98</v>
      </c>
      <c r="I76" s="143" t="s">
        <v>82</v>
      </c>
      <c r="J76" s="112">
        <f>IF(I76="SI",G76-H76,G76)</f>
        <v>0</v>
      </c>
      <c r="K76" s="196" t="s">
        <v>123</v>
      </c>
      <c r="L76" s="108">
        <v>0</v>
      </c>
      <c r="M76" s="108">
        <v>1644</v>
      </c>
      <c r="N76" s="109"/>
      <c r="O76" s="111" t="s">
        <v>292</v>
      </c>
      <c r="P76" s="109" t="s">
        <v>293</v>
      </c>
      <c r="Q76" s="109" t="s">
        <v>293</v>
      </c>
      <c r="R76" s="108">
        <v>1</v>
      </c>
      <c r="S76" s="111" t="s">
        <v>126</v>
      </c>
      <c r="T76" s="108">
        <v>1010203</v>
      </c>
      <c r="U76" s="108">
        <v>140</v>
      </c>
      <c r="V76" s="108">
        <v>1043</v>
      </c>
      <c r="W76" s="108">
        <v>2</v>
      </c>
      <c r="X76" s="113">
        <v>2017</v>
      </c>
      <c r="Y76" s="113">
        <v>51</v>
      </c>
      <c r="Z76" s="113">
        <v>0</v>
      </c>
      <c r="AA76" s="114" t="s">
        <v>101</v>
      </c>
      <c r="AB76" s="109" t="s">
        <v>294</v>
      </c>
      <c r="AC76" s="107">
        <f>IF(O76=O75,0,1)</f>
        <v>0</v>
      </c>
    </row>
    <row r="77" spans="1:29" ht="15">
      <c r="A77" s="108">
        <v>2017</v>
      </c>
      <c r="B77" s="108">
        <v>163</v>
      </c>
      <c r="C77" s="109" t="s">
        <v>298</v>
      </c>
      <c r="D77" s="195" t="s">
        <v>299</v>
      </c>
      <c r="E77" s="109" t="s">
        <v>300</v>
      </c>
      <c r="F77" s="111" t="s">
        <v>301</v>
      </c>
      <c r="G77" s="112">
        <v>460.28</v>
      </c>
      <c r="H77" s="112">
        <v>83</v>
      </c>
      <c r="I77" s="143" t="s">
        <v>82</v>
      </c>
      <c r="J77" s="112">
        <f>IF(I77="SI",G77-H77,G77)</f>
        <v>377.28</v>
      </c>
      <c r="K77" s="196" t="s">
        <v>291</v>
      </c>
      <c r="L77" s="108">
        <v>2017</v>
      </c>
      <c r="M77" s="108">
        <v>1830</v>
      </c>
      <c r="N77" s="109" t="s">
        <v>298</v>
      </c>
      <c r="O77" s="111" t="s">
        <v>292</v>
      </c>
      <c r="P77" s="109" t="s">
        <v>293</v>
      </c>
      <c r="Q77" s="109" t="s">
        <v>293</v>
      </c>
      <c r="R77" s="108">
        <v>2</v>
      </c>
      <c r="S77" s="111" t="s">
        <v>87</v>
      </c>
      <c r="T77" s="108">
        <v>1080203</v>
      </c>
      <c r="U77" s="108">
        <v>2890</v>
      </c>
      <c r="V77" s="108">
        <v>1937</v>
      </c>
      <c r="W77" s="108">
        <v>1</v>
      </c>
      <c r="X77" s="113">
        <v>2017</v>
      </c>
      <c r="Y77" s="113">
        <v>1</v>
      </c>
      <c r="Z77" s="113">
        <v>0</v>
      </c>
      <c r="AA77" s="114" t="s">
        <v>88</v>
      </c>
      <c r="AB77" s="109" t="s">
        <v>302</v>
      </c>
      <c r="AC77" s="107">
        <f>IF(O77=O76,0,1)</f>
        <v>0</v>
      </c>
    </row>
    <row r="78" spans="1:29" ht="15">
      <c r="A78" s="108">
        <v>2017</v>
      </c>
      <c r="B78" s="108">
        <v>164</v>
      </c>
      <c r="C78" s="109" t="s">
        <v>298</v>
      </c>
      <c r="D78" s="195" t="s">
        <v>303</v>
      </c>
      <c r="E78" s="109" t="s">
        <v>300</v>
      </c>
      <c r="F78" s="111" t="s">
        <v>304</v>
      </c>
      <c r="G78" s="112">
        <v>166.74</v>
      </c>
      <c r="H78" s="112">
        <v>30.07</v>
      </c>
      <c r="I78" s="143" t="s">
        <v>82</v>
      </c>
      <c r="J78" s="112">
        <f>IF(I78="SI",G78-H78,G78)</f>
        <v>136.67000000000002</v>
      </c>
      <c r="K78" s="196" t="s">
        <v>305</v>
      </c>
      <c r="L78" s="108">
        <v>2017</v>
      </c>
      <c r="M78" s="108">
        <v>1828</v>
      </c>
      <c r="N78" s="109" t="s">
        <v>298</v>
      </c>
      <c r="O78" s="111" t="s">
        <v>292</v>
      </c>
      <c r="P78" s="109" t="s">
        <v>293</v>
      </c>
      <c r="Q78" s="109" t="s">
        <v>293</v>
      </c>
      <c r="R78" s="108">
        <v>1</v>
      </c>
      <c r="S78" s="111" t="s">
        <v>126</v>
      </c>
      <c r="T78" s="108">
        <v>1010203</v>
      </c>
      <c r="U78" s="108">
        <v>140</v>
      </c>
      <c r="V78" s="108">
        <v>1043</v>
      </c>
      <c r="W78" s="108">
        <v>2</v>
      </c>
      <c r="X78" s="113">
        <v>2017</v>
      </c>
      <c r="Y78" s="113">
        <v>50</v>
      </c>
      <c r="Z78" s="113">
        <v>0</v>
      </c>
      <c r="AA78" s="114" t="s">
        <v>88</v>
      </c>
      <c r="AB78" s="109" t="s">
        <v>302</v>
      </c>
      <c r="AC78" s="107">
        <f>IF(O78=O77,0,1)</f>
        <v>0</v>
      </c>
    </row>
    <row r="79" spans="1:29" ht="15">
      <c r="A79" s="108">
        <v>2018</v>
      </c>
      <c r="B79" s="108">
        <v>9</v>
      </c>
      <c r="C79" s="109" t="s">
        <v>90</v>
      </c>
      <c r="D79" s="195" t="s">
        <v>306</v>
      </c>
      <c r="E79" s="109" t="s">
        <v>307</v>
      </c>
      <c r="F79" s="111" t="s">
        <v>290</v>
      </c>
      <c r="G79" s="112">
        <v>478.01</v>
      </c>
      <c r="H79" s="112">
        <v>86.2</v>
      </c>
      <c r="I79" s="143" t="s">
        <v>82</v>
      </c>
      <c r="J79" s="112">
        <f>IF(I79="SI",G79-H79,G79)</f>
        <v>391.81</v>
      </c>
      <c r="K79" s="196" t="s">
        <v>291</v>
      </c>
      <c r="L79" s="108">
        <v>2018</v>
      </c>
      <c r="M79" s="108">
        <v>109</v>
      </c>
      <c r="N79" s="109" t="s">
        <v>308</v>
      </c>
      <c r="O79" s="111" t="s">
        <v>292</v>
      </c>
      <c r="P79" s="109" t="s">
        <v>293</v>
      </c>
      <c r="Q79" s="109" t="s">
        <v>293</v>
      </c>
      <c r="R79" s="108">
        <v>2</v>
      </c>
      <c r="S79" s="111" t="s">
        <v>87</v>
      </c>
      <c r="T79" s="108">
        <v>1080203</v>
      </c>
      <c r="U79" s="108">
        <v>2890</v>
      </c>
      <c r="V79" s="108">
        <v>1937</v>
      </c>
      <c r="W79" s="108">
        <v>1</v>
      </c>
      <c r="X79" s="113">
        <v>2017</v>
      </c>
      <c r="Y79" s="113">
        <v>1</v>
      </c>
      <c r="Z79" s="113">
        <v>0</v>
      </c>
      <c r="AA79" s="114" t="s">
        <v>131</v>
      </c>
      <c r="AB79" s="109" t="s">
        <v>95</v>
      </c>
      <c r="AC79" s="107">
        <f>IF(O79=O78,0,1)</f>
        <v>0</v>
      </c>
    </row>
    <row r="80" spans="1:29" ht="15">
      <c r="A80" s="108">
        <v>2018</v>
      </c>
      <c r="B80" s="108">
        <v>12</v>
      </c>
      <c r="C80" s="109" t="s">
        <v>90</v>
      </c>
      <c r="D80" s="195" t="s">
        <v>309</v>
      </c>
      <c r="E80" s="109" t="s">
        <v>307</v>
      </c>
      <c r="F80" s="111" t="s">
        <v>310</v>
      </c>
      <c r="G80" s="112">
        <v>195.91</v>
      </c>
      <c r="H80" s="112">
        <v>35.33</v>
      </c>
      <c r="I80" s="143" t="s">
        <v>82</v>
      </c>
      <c r="J80" s="112">
        <f>IF(I80="SI",G80-H80,G80)</f>
        <v>160.57999999999998</v>
      </c>
      <c r="K80" s="196" t="s">
        <v>92</v>
      </c>
      <c r="L80" s="108">
        <v>2018</v>
      </c>
      <c r="M80" s="108">
        <v>107</v>
      </c>
      <c r="N80" s="109" t="s">
        <v>308</v>
      </c>
      <c r="O80" s="111" t="s">
        <v>292</v>
      </c>
      <c r="P80" s="109" t="s">
        <v>293</v>
      </c>
      <c r="Q80" s="109" t="s">
        <v>293</v>
      </c>
      <c r="R80" s="108">
        <v>1</v>
      </c>
      <c r="S80" s="111" t="s">
        <v>126</v>
      </c>
      <c r="T80" s="108">
        <v>1010203</v>
      </c>
      <c r="U80" s="108">
        <v>140</v>
      </c>
      <c r="V80" s="108">
        <v>1043</v>
      </c>
      <c r="W80" s="108">
        <v>2</v>
      </c>
      <c r="X80" s="113">
        <v>2017</v>
      </c>
      <c r="Y80" s="113">
        <v>322</v>
      </c>
      <c r="Z80" s="113">
        <v>0</v>
      </c>
      <c r="AA80" s="114" t="s">
        <v>131</v>
      </c>
      <c r="AB80" s="109" t="s">
        <v>95</v>
      </c>
      <c r="AC80" s="107">
        <f>IF(O80=O79,0,1)</f>
        <v>0</v>
      </c>
    </row>
    <row r="81" spans="1:29" ht="15">
      <c r="A81" s="108">
        <v>2018</v>
      </c>
      <c r="B81" s="108">
        <v>13</v>
      </c>
      <c r="C81" s="109" t="s">
        <v>90</v>
      </c>
      <c r="D81" s="195" t="s">
        <v>311</v>
      </c>
      <c r="E81" s="109" t="s">
        <v>312</v>
      </c>
      <c r="F81" s="111" t="s">
        <v>313</v>
      </c>
      <c r="G81" s="112">
        <v>-64.06</v>
      </c>
      <c r="H81" s="112">
        <v>-11.55</v>
      </c>
      <c r="I81" s="143" t="s">
        <v>82</v>
      </c>
      <c r="J81" s="112">
        <f>IF(I81="SI",G81-H81,G81)</f>
        <v>-52.510000000000005</v>
      </c>
      <c r="K81" s="196" t="s">
        <v>92</v>
      </c>
      <c r="L81" s="108">
        <v>2017</v>
      </c>
      <c r="M81" s="108">
        <v>1013</v>
      </c>
      <c r="N81" s="109" t="s">
        <v>314</v>
      </c>
      <c r="O81" s="111" t="s">
        <v>292</v>
      </c>
      <c r="P81" s="109" t="s">
        <v>293</v>
      </c>
      <c r="Q81" s="109" t="s">
        <v>293</v>
      </c>
      <c r="R81" s="108">
        <v>1</v>
      </c>
      <c r="S81" s="111" t="s">
        <v>126</v>
      </c>
      <c r="T81" s="108">
        <v>1010203</v>
      </c>
      <c r="U81" s="108">
        <v>140</v>
      </c>
      <c r="V81" s="108">
        <v>1043</v>
      </c>
      <c r="W81" s="108">
        <v>2</v>
      </c>
      <c r="X81" s="113">
        <v>2017</v>
      </c>
      <c r="Y81" s="113">
        <v>322</v>
      </c>
      <c r="Z81" s="113">
        <v>0</v>
      </c>
      <c r="AA81" s="114" t="s">
        <v>315</v>
      </c>
      <c r="AB81" s="109" t="s">
        <v>316</v>
      </c>
      <c r="AC81" s="107">
        <f>IF(O81=O80,0,1)</f>
        <v>0</v>
      </c>
    </row>
    <row r="82" spans="1:29" ht="15">
      <c r="A82" s="108">
        <v>2018</v>
      </c>
      <c r="B82" s="108">
        <v>14</v>
      </c>
      <c r="C82" s="109" t="s">
        <v>90</v>
      </c>
      <c r="D82" s="195" t="s">
        <v>317</v>
      </c>
      <c r="E82" s="109" t="s">
        <v>318</v>
      </c>
      <c r="F82" s="111" t="s">
        <v>313</v>
      </c>
      <c r="G82" s="112">
        <v>-4.48</v>
      </c>
      <c r="H82" s="112">
        <v>-0.81</v>
      </c>
      <c r="I82" s="143" t="s">
        <v>82</v>
      </c>
      <c r="J82" s="112">
        <f>IF(I82="SI",G82-H82,G82)</f>
        <v>-3.6700000000000004</v>
      </c>
      <c r="K82" s="196" t="s">
        <v>92</v>
      </c>
      <c r="L82" s="108">
        <v>2018</v>
      </c>
      <c r="M82" s="108">
        <v>133</v>
      </c>
      <c r="N82" s="109" t="s">
        <v>319</v>
      </c>
      <c r="O82" s="111" t="s">
        <v>292</v>
      </c>
      <c r="P82" s="109" t="s">
        <v>293</v>
      </c>
      <c r="Q82" s="109" t="s">
        <v>293</v>
      </c>
      <c r="R82" s="108">
        <v>1</v>
      </c>
      <c r="S82" s="111" t="s">
        <v>126</v>
      </c>
      <c r="T82" s="108">
        <v>1010203</v>
      </c>
      <c r="U82" s="108">
        <v>140</v>
      </c>
      <c r="V82" s="108">
        <v>1043</v>
      </c>
      <c r="W82" s="108">
        <v>2</v>
      </c>
      <c r="X82" s="113">
        <v>2017</v>
      </c>
      <c r="Y82" s="113">
        <v>322</v>
      </c>
      <c r="Z82" s="113">
        <v>0</v>
      </c>
      <c r="AA82" s="114" t="s">
        <v>315</v>
      </c>
      <c r="AB82" s="109" t="s">
        <v>136</v>
      </c>
      <c r="AC82" s="107">
        <f>IF(O82=O81,0,1)</f>
        <v>0</v>
      </c>
    </row>
    <row r="83" spans="1:29" ht="15">
      <c r="A83" s="108">
        <v>2018</v>
      </c>
      <c r="B83" s="108">
        <v>46</v>
      </c>
      <c r="C83" s="109" t="s">
        <v>101</v>
      </c>
      <c r="D83" s="195" t="s">
        <v>320</v>
      </c>
      <c r="E83" s="109" t="s">
        <v>321</v>
      </c>
      <c r="F83" s="111" t="s">
        <v>290</v>
      </c>
      <c r="G83" s="112">
        <v>-12.85</v>
      </c>
      <c r="H83" s="112">
        <v>-2.32</v>
      </c>
      <c r="I83" s="143" t="s">
        <v>82</v>
      </c>
      <c r="J83" s="112">
        <f>IF(I83="SI",G83-H83,G83)</f>
        <v>-10.53</v>
      </c>
      <c r="K83" s="196" t="s">
        <v>322</v>
      </c>
      <c r="L83" s="108">
        <v>2018</v>
      </c>
      <c r="M83" s="108">
        <v>396</v>
      </c>
      <c r="N83" s="109" t="s">
        <v>323</v>
      </c>
      <c r="O83" s="111" t="s">
        <v>292</v>
      </c>
      <c r="P83" s="109" t="s">
        <v>293</v>
      </c>
      <c r="Q83" s="109" t="s">
        <v>293</v>
      </c>
      <c r="R83" s="108">
        <v>2</v>
      </c>
      <c r="S83" s="111" t="s">
        <v>87</v>
      </c>
      <c r="T83" s="108"/>
      <c r="U83" s="108">
        <v>0</v>
      </c>
      <c r="V83" s="108">
        <v>0</v>
      </c>
      <c r="W83" s="108">
        <v>0</v>
      </c>
      <c r="X83" s="113">
        <v>0</v>
      </c>
      <c r="Y83" s="113">
        <v>0</v>
      </c>
      <c r="Z83" s="113">
        <v>0</v>
      </c>
      <c r="AA83" s="114" t="s">
        <v>295</v>
      </c>
      <c r="AB83" s="109" t="s">
        <v>145</v>
      </c>
      <c r="AC83" s="107">
        <f>IF(O83=O82,0,1)</f>
        <v>0</v>
      </c>
    </row>
    <row r="84" spans="1:29" ht="15">
      <c r="A84" s="108">
        <v>2018</v>
      </c>
      <c r="B84" s="108">
        <v>56</v>
      </c>
      <c r="C84" s="109" t="s">
        <v>94</v>
      </c>
      <c r="D84" s="195" t="s">
        <v>324</v>
      </c>
      <c r="E84" s="109" t="s">
        <v>325</v>
      </c>
      <c r="F84" s="111" t="s">
        <v>326</v>
      </c>
      <c r="G84" s="112">
        <v>150</v>
      </c>
      <c r="H84" s="112">
        <v>63.19</v>
      </c>
      <c r="I84" s="143" t="s">
        <v>82</v>
      </c>
      <c r="J84" s="112">
        <f>IF(I84="SI",G84-H84,G84)</f>
        <v>86.81</v>
      </c>
      <c r="K84" s="196" t="s">
        <v>327</v>
      </c>
      <c r="L84" s="108">
        <v>2018</v>
      </c>
      <c r="M84" s="108">
        <v>779</v>
      </c>
      <c r="N84" s="109" t="s">
        <v>101</v>
      </c>
      <c r="O84" s="111" t="s">
        <v>328</v>
      </c>
      <c r="P84" s="109" t="s">
        <v>329</v>
      </c>
      <c r="Q84" s="109" t="s">
        <v>330</v>
      </c>
      <c r="R84" s="108">
        <v>2</v>
      </c>
      <c r="S84" s="111" t="s">
        <v>87</v>
      </c>
      <c r="T84" s="108">
        <v>1100203</v>
      </c>
      <c r="U84" s="108">
        <v>3880</v>
      </c>
      <c r="V84" s="108">
        <v>1907</v>
      </c>
      <c r="W84" s="108">
        <v>1</v>
      </c>
      <c r="X84" s="113">
        <v>2017</v>
      </c>
      <c r="Y84" s="113">
        <v>160</v>
      </c>
      <c r="Z84" s="113">
        <v>0</v>
      </c>
      <c r="AA84" s="114" t="s">
        <v>162</v>
      </c>
      <c r="AB84" s="109" t="s">
        <v>331</v>
      </c>
      <c r="AC84" s="107">
        <f>IF(O84=O83,0,1)</f>
        <v>1</v>
      </c>
    </row>
    <row r="85" spans="1:29" ht="15">
      <c r="A85" s="108">
        <v>2018</v>
      </c>
      <c r="B85" s="108">
        <v>56</v>
      </c>
      <c r="C85" s="109" t="s">
        <v>94</v>
      </c>
      <c r="D85" s="195" t="s">
        <v>324</v>
      </c>
      <c r="E85" s="109" t="s">
        <v>325</v>
      </c>
      <c r="F85" s="111" t="s">
        <v>326</v>
      </c>
      <c r="G85" s="112">
        <v>200</v>
      </c>
      <c r="H85" s="112">
        <v>0</v>
      </c>
      <c r="I85" s="143" t="s">
        <v>82</v>
      </c>
      <c r="J85" s="112">
        <f>IF(I85="SI",G85-H85,G85)</f>
        <v>200</v>
      </c>
      <c r="K85" s="196" t="s">
        <v>92</v>
      </c>
      <c r="L85" s="108">
        <v>2018</v>
      </c>
      <c r="M85" s="108">
        <v>779</v>
      </c>
      <c r="N85" s="109" t="s">
        <v>101</v>
      </c>
      <c r="O85" s="111" t="s">
        <v>328</v>
      </c>
      <c r="P85" s="109" t="s">
        <v>329</v>
      </c>
      <c r="Q85" s="109" t="s">
        <v>330</v>
      </c>
      <c r="R85" s="108">
        <v>2</v>
      </c>
      <c r="S85" s="111" t="s">
        <v>87</v>
      </c>
      <c r="T85" s="108">
        <v>1100203</v>
      </c>
      <c r="U85" s="108">
        <v>3880</v>
      </c>
      <c r="V85" s="108">
        <v>1907</v>
      </c>
      <c r="W85" s="108">
        <v>1</v>
      </c>
      <c r="X85" s="113">
        <v>2016</v>
      </c>
      <c r="Y85" s="113">
        <v>337</v>
      </c>
      <c r="Z85" s="113">
        <v>0</v>
      </c>
      <c r="AA85" s="114" t="s">
        <v>162</v>
      </c>
      <c r="AB85" s="109" t="s">
        <v>331</v>
      </c>
      <c r="AC85" s="107">
        <f>IF(O85=O84,0,1)</f>
        <v>0</v>
      </c>
    </row>
    <row r="86" spans="1:29" ht="15">
      <c r="A86" s="108">
        <v>2018</v>
      </c>
      <c r="B86" s="108">
        <v>56</v>
      </c>
      <c r="C86" s="109" t="s">
        <v>94</v>
      </c>
      <c r="D86" s="195" t="s">
        <v>324</v>
      </c>
      <c r="E86" s="109" t="s">
        <v>325</v>
      </c>
      <c r="F86" s="111" t="s">
        <v>326</v>
      </c>
      <c r="G86" s="112">
        <v>0.4</v>
      </c>
      <c r="H86" s="112">
        <v>0</v>
      </c>
      <c r="I86" s="143" t="s">
        <v>82</v>
      </c>
      <c r="J86" s="112">
        <f>IF(I86="SI",G86-H86,G86)</f>
        <v>0.4</v>
      </c>
      <c r="K86" s="196" t="s">
        <v>92</v>
      </c>
      <c r="L86" s="108">
        <v>2018</v>
      </c>
      <c r="M86" s="108">
        <v>779</v>
      </c>
      <c r="N86" s="109" t="s">
        <v>101</v>
      </c>
      <c r="O86" s="111" t="s">
        <v>328</v>
      </c>
      <c r="P86" s="109" t="s">
        <v>329</v>
      </c>
      <c r="Q86" s="109" t="s">
        <v>330</v>
      </c>
      <c r="R86" s="108">
        <v>2</v>
      </c>
      <c r="S86" s="111" t="s">
        <v>87</v>
      </c>
      <c r="T86" s="108">
        <v>1100203</v>
      </c>
      <c r="U86" s="108">
        <v>3880</v>
      </c>
      <c r="V86" s="108">
        <v>1907</v>
      </c>
      <c r="W86" s="108">
        <v>1</v>
      </c>
      <c r="X86" s="113">
        <v>2018</v>
      </c>
      <c r="Y86" s="113">
        <v>87</v>
      </c>
      <c r="Z86" s="113">
        <v>0</v>
      </c>
      <c r="AA86" s="114" t="s">
        <v>162</v>
      </c>
      <c r="AB86" s="109" t="s">
        <v>331</v>
      </c>
      <c r="AC86" s="107">
        <f>IF(O86=O85,0,1)</f>
        <v>0</v>
      </c>
    </row>
    <row r="87" spans="1:29" ht="15">
      <c r="A87" s="108">
        <v>2018</v>
      </c>
      <c r="B87" s="108">
        <v>11</v>
      </c>
      <c r="C87" s="109" t="s">
        <v>90</v>
      </c>
      <c r="D87" s="195" t="s">
        <v>332</v>
      </c>
      <c r="E87" s="109" t="s">
        <v>307</v>
      </c>
      <c r="F87" s="111" t="s">
        <v>333</v>
      </c>
      <c r="G87" s="112">
        <v>488</v>
      </c>
      <c r="H87" s="112">
        <v>88</v>
      </c>
      <c r="I87" s="143" t="s">
        <v>82</v>
      </c>
      <c r="J87" s="112">
        <f>IF(I87="SI",G87-H87,G87)</f>
        <v>400</v>
      </c>
      <c r="K87" s="196" t="s">
        <v>334</v>
      </c>
      <c r="L87" s="108">
        <v>2018</v>
      </c>
      <c r="M87" s="108">
        <v>95</v>
      </c>
      <c r="N87" s="109" t="s">
        <v>335</v>
      </c>
      <c r="O87" s="111" t="s">
        <v>336</v>
      </c>
      <c r="P87" s="109" t="s">
        <v>337</v>
      </c>
      <c r="Q87" s="109" t="s">
        <v>338</v>
      </c>
      <c r="R87" s="108">
        <v>2</v>
      </c>
      <c r="S87" s="111" t="s">
        <v>87</v>
      </c>
      <c r="T87" s="108">
        <v>2090101</v>
      </c>
      <c r="U87" s="108">
        <v>8530</v>
      </c>
      <c r="V87" s="108">
        <v>8530</v>
      </c>
      <c r="W87" s="108">
        <v>99</v>
      </c>
      <c r="X87" s="113">
        <v>2017</v>
      </c>
      <c r="Y87" s="113">
        <v>327</v>
      </c>
      <c r="Z87" s="113">
        <v>0</v>
      </c>
      <c r="AA87" s="114" t="s">
        <v>131</v>
      </c>
      <c r="AB87" s="109" t="s">
        <v>339</v>
      </c>
      <c r="AC87" s="107">
        <f>IF(O87=O86,0,1)</f>
        <v>1</v>
      </c>
    </row>
    <row r="88" spans="1:29" ht="15">
      <c r="A88" s="108">
        <v>2018</v>
      </c>
      <c r="B88" s="108">
        <v>119</v>
      </c>
      <c r="C88" s="109" t="s">
        <v>190</v>
      </c>
      <c r="D88" s="195" t="s">
        <v>340</v>
      </c>
      <c r="E88" s="109" t="s">
        <v>341</v>
      </c>
      <c r="F88" s="111" t="s">
        <v>342</v>
      </c>
      <c r="G88" s="112">
        <v>134.2</v>
      </c>
      <c r="H88" s="112">
        <v>24.2</v>
      </c>
      <c r="I88" s="143" t="s">
        <v>82</v>
      </c>
      <c r="J88" s="112">
        <f>IF(I88="SI",G88-H88,G88)</f>
        <v>109.99999999999999</v>
      </c>
      <c r="K88" s="196" t="s">
        <v>343</v>
      </c>
      <c r="L88" s="108">
        <v>2018</v>
      </c>
      <c r="M88" s="108">
        <v>1470</v>
      </c>
      <c r="N88" s="109" t="s">
        <v>201</v>
      </c>
      <c r="O88" s="111" t="s">
        <v>344</v>
      </c>
      <c r="P88" s="109" t="s">
        <v>345</v>
      </c>
      <c r="Q88" s="109" t="s">
        <v>345</v>
      </c>
      <c r="R88" s="108">
        <v>1</v>
      </c>
      <c r="S88" s="111" t="s">
        <v>126</v>
      </c>
      <c r="T88" s="108">
        <v>1010202</v>
      </c>
      <c r="U88" s="108">
        <v>130</v>
      </c>
      <c r="V88" s="108">
        <v>1043</v>
      </c>
      <c r="W88" s="108">
        <v>1</v>
      </c>
      <c r="X88" s="113">
        <v>2018</v>
      </c>
      <c r="Y88" s="113">
        <v>116</v>
      </c>
      <c r="Z88" s="113">
        <v>0</v>
      </c>
      <c r="AA88" s="114" t="s">
        <v>194</v>
      </c>
      <c r="AB88" s="109" t="s">
        <v>346</v>
      </c>
      <c r="AC88" s="107">
        <f>IF(O88=O87,0,1)</f>
        <v>1</v>
      </c>
    </row>
    <row r="89" spans="1:29" ht="15">
      <c r="A89" s="108">
        <v>2018</v>
      </c>
      <c r="B89" s="108">
        <v>120</v>
      </c>
      <c r="C89" s="109" t="s">
        <v>190</v>
      </c>
      <c r="D89" s="195" t="s">
        <v>347</v>
      </c>
      <c r="E89" s="109" t="s">
        <v>348</v>
      </c>
      <c r="F89" s="111" t="s">
        <v>349</v>
      </c>
      <c r="G89" s="112">
        <v>260</v>
      </c>
      <c r="H89" s="112">
        <v>10</v>
      </c>
      <c r="I89" s="143" t="s">
        <v>82</v>
      </c>
      <c r="J89" s="112">
        <f>IF(I89="SI",G89-H89,G89)</f>
        <v>250</v>
      </c>
      <c r="K89" s="196" t="s">
        <v>350</v>
      </c>
      <c r="L89" s="108">
        <v>2018</v>
      </c>
      <c r="M89" s="108">
        <v>1467</v>
      </c>
      <c r="N89" s="109" t="s">
        <v>201</v>
      </c>
      <c r="O89" s="111" t="s">
        <v>344</v>
      </c>
      <c r="P89" s="109" t="s">
        <v>345</v>
      </c>
      <c r="Q89" s="109" t="s">
        <v>345</v>
      </c>
      <c r="R89" s="108">
        <v>1</v>
      </c>
      <c r="S89" s="111" t="s">
        <v>126</v>
      </c>
      <c r="T89" s="108">
        <v>1010203</v>
      </c>
      <c r="U89" s="108">
        <v>140</v>
      </c>
      <c r="V89" s="108">
        <v>1043</v>
      </c>
      <c r="W89" s="108">
        <v>2</v>
      </c>
      <c r="X89" s="113">
        <v>2018</v>
      </c>
      <c r="Y89" s="113">
        <v>148</v>
      </c>
      <c r="Z89" s="113">
        <v>0</v>
      </c>
      <c r="AA89" s="114" t="s">
        <v>194</v>
      </c>
      <c r="AB89" s="109" t="s">
        <v>351</v>
      </c>
      <c r="AC89" s="107">
        <f>IF(O89=O88,0,1)</f>
        <v>0</v>
      </c>
    </row>
    <row r="90" spans="1:29" ht="15">
      <c r="A90" s="108">
        <v>2018</v>
      </c>
      <c r="B90" s="108">
        <v>109</v>
      </c>
      <c r="C90" s="109" t="s">
        <v>190</v>
      </c>
      <c r="D90" s="195" t="s">
        <v>352</v>
      </c>
      <c r="E90" s="109" t="s">
        <v>118</v>
      </c>
      <c r="F90" s="111" t="s">
        <v>353</v>
      </c>
      <c r="G90" s="112">
        <v>420.9</v>
      </c>
      <c r="H90" s="112">
        <v>75.9</v>
      </c>
      <c r="I90" s="143" t="s">
        <v>82</v>
      </c>
      <c r="J90" s="112">
        <f>IF(I90="SI",G90-H90,G90)</f>
        <v>345</v>
      </c>
      <c r="K90" s="196" t="s">
        <v>354</v>
      </c>
      <c r="L90" s="108">
        <v>2018</v>
      </c>
      <c r="M90" s="108">
        <v>1390</v>
      </c>
      <c r="N90" s="109" t="s">
        <v>239</v>
      </c>
      <c r="O90" s="111" t="s">
        <v>355</v>
      </c>
      <c r="P90" s="109" t="s">
        <v>356</v>
      </c>
      <c r="Q90" s="109" t="s">
        <v>356</v>
      </c>
      <c r="R90" s="108">
        <v>1</v>
      </c>
      <c r="S90" s="111" t="s">
        <v>126</v>
      </c>
      <c r="T90" s="108">
        <v>1010203</v>
      </c>
      <c r="U90" s="108">
        <v>140</v>
      </c>
      <c r="V90" s="108">
        <v>1043</v>
      </c>
      <c r="W90" s="108">
        <v>2</v>
      </c>
      <c r="X90" s="113">
        <v>2018</v>
      </c>
      <c r="Y90" s="113">
        <v>49</v>
      </c>
      <c r="Z90" s="113">
        <v>0</v>
      </c>
      <c r="AA90" s="114" t="s">
        <v>194</v>
      </c>
      <c r="AB90" s="109" t="s">
        <v>346</v>
      </c>
      <c r="AC90" s="107">
        <f>IF(O90=O89,0,1)</f>
        <v>1</v>
      </c>
    </row>
    <row r="91" spans="1:29" ht="15">
      <c r="A91" s="108">
        <v>2017</v>
      </c>
      <c r="B91" s="108">
        <v>138</v>
      </c>
      <c r="C91" s="109" t="s">
        <v>287</v>
      </c>
      <c r="D91" s="195" t="s">
        <v>357</v>
      </c>
      <c r="E91" s="109" t="s">
        <v>119</v>
      </c>
      <c r="F91" s="111"/>
      <c r="G91" s="112">
        <v>610</v>
      </c>
      <c r="H91" s="112">
        <v>110</v>
      </c>
      <c r="I91" s="143" t="s">
        <v>82</v>
      </c>
      <c r="J91" s="112">
        <f>IF(I91="SI",G91-H91,G91)</f>
        <v>500</v>
      </c>
      <c r="K91" s="196" t="s">
        <v>358</v>
      </c>
      <c r="L91" s="108">
        <v>2017</v>
      </c>
      <c r="M91" s="108">
        <v>1680</v>
      </c>
      <c r="N91" s="109" t="s">
        <v>359</v>
      </c>
      <c r="O91" s="111" t="s">
        <v>360</v>
      </c>
      <c r="P91" s="109" t="s">
        <v>361</v>
      </c>
      <c r="Q91" s="109" t="s">
        <v>361</v>
      </c>
      <c r="R91" s="108" t="s">
        <v>362</v>
      </c>
      <c r="S91" s="111" t="s">
        <v>362</v>
      </c>
      <c r="T91" s="108"/>
      <c r="U91" s="108">
        <v>0</v>
      </c>
      <c r="V91" s="108">
        <v>0</v>
      </c>
      <c r="W91" s="108">
        <v>0</v>
      </c>
      <c r="X91" s="113">
        <v>0</v>
      </c>
      <c r="Y91" s="113">
        <v>0</v>
      </c>
      <c r="Z91" s="113">
        <v>0</v>
      </c>
      <c r="AA91" s="114" t="s">
        <v>89</v>
      </c>
      <c r="AB91" s="109" t="s">
        <v>140</v>
      </c>
      <c r="AC91" s="107">
        <f>IF(O91=O90,0,1)</f>
        <v>1</v>
      </c>
    </row>
    <row r="92" spans="1:29" ht="15">
      <c r="A92" s="108">
        <v>2018</v>
      </c>
      <c r="B92" s="108">
        <v>169</v>
      </c>
      <c r="C92" s="109" t="s">
        <v>229</v>
      </c>
      <c r="D92" s="195" t="s">
        <v>363</v>
      </c>
      <c r="E92" s="109" t="s">
        <v>364</v>
      </c>
      <c r="F92" s="111"/>
      <c r="G92" s="112">
        <v>1433.5</v>
      </c>
      <c r="H92" s="112">
        <v>1433.5</v>
      </c>
      <c r="I92" s="143" t="s">
        <v>82</v>
      </c>
      <c r="J92" s="112">
        <f>IF(I92="SI",G92-H92,G92)</f>
        <v>0</v>
      </c>
      <c r="K92" s="196" t="s">
        <v>92</v>
      </c>
      <c r="L92" s="108">
        <v>2018</v>
      </c>
      <c r="M92" s="108">
        <v>2051</v>
      </c>
      <c r="N92" s="109" t="s">
        <v>365</v>
      </c>
      <c r="O92" s="111" t="s">
        <v>360</v>
      </c>
      <c r="P92" s="109" t="s">
        <v>361</v>
      </c>
      <c r="Q92" s="109" t="s">
        <v>361</v>
      </c>
      <c r="R92" s="108">
        <v>1</v>
      </c>
      <c r="S92" s="111" t="s">
        <v>126</v>
      </c>
      <c r="T92" s="108">
        <v>1010303</v>
      </c>
      <c r="U92" s="108">
        <v>250</v>
      </c>
      <c r="V92" s="108">
        <v>1054</v>
      </c>
      <c r="W92" s="108">
        <v>1</v>
      </c>
      <c r="X92" s="113">
        <v>2018</v>
      </c>
      <c r="Y92" s="113">
        <v>260</v>
      </c>
      <c r="Z92" s="113">
        <v>0</v>
      </c>
      <c r="AA92" s="114" t="s">
        <v>295</v>
      </c>
      <c r="AB92" s="109" t="s">
        <v>366</v>
      </c>
      <c r="AC92" s="107">
        <f>IF(O92=O91,0,1)</f>
        <v>0</v>
      </c>
    </row>
    <row r="93" spans="1:29" ht="15">
      <c r="A93" s="108">
        <v>2017</v>
      </c>
      <c r="B93" s="108">
        <v>160</v>
      </c>
      <c r="C93" s="109" t="s">
        <v>367</v>
      </c>
      <c r="D93" s="195" t="s">
        <v>368</v>
      </c>
      <c r="E93" s="109" t="s">
        <v>80</v>
      </c>
      <c r="F93" s="111" t="s">
        <v>369</v>
      </c>
      <c r="G93" s="112">
        <v>14.4</v>
      </c>
      <c r="H93" s="112">
        <v>2.6</v>
      </c>
      <c r="I93" s="143" t="s">
        <v>82</v>
      </c>
      <c r="J93" s="112">
        <f>IF(I93="SI",G93-H93,G93)</f>
        <v>11.8</v>
      </c>
      <c r="K93" s="196" t="s">
        <v>370</v>
      </c>
      <c r="L93" s="108">
        <v>2017</v>
      </c>
      <c r="M93" s="108">
        <v>1797</v>
      </c>
      <c r="N93" s="109" t="s">
        <v>371</v>
      </c>
      <c r="O93" s="111" t="s">
        <v>372</v>
      </c>
      <c r="P93" s="109" t="s">
        <v>92</v>
      </c>
      <c r="Q93" s="109" t="s">
        <v>92</v>
      </c>
      <c r="R93" s="108">
        <v>2</v>
      </c>
      <c r="S93" s="111" t="s">
        <v>87</v>
      </c>
      <c r="T93" s="108">
        <v>1080102</v>
      </c>
      <c r="U93" s="108">
        <v>2770</v>
      </c>
      <c r="V93" s="108">
        <v>1928</v>
      </c>
      <c r="W93" s="108">
        <v>1</v>
      </c>
      <c r="X93" s="113">
        <v>2017</v>
      </c>
      <c r="Y93" s="113">
        <v>302</v>
      </c>
      <c r="Z93" s="113">
        <v>0</v>
      </c>
      <c r="AA93" s="114" t="s">
        <v>88</v>
      </c>
      <c r="AB93" s="109" t="s">
        <v>89</v>
      </c>
      <c r="AC93" s="107">
        <f>IF(O93=O92,0,1)</f>
        <v>1</v>
      </c>
    </row>
    <row r="94" spans="1:29" ht="15">
      <c r="A94" s="108">
        <v>2018</v>
      </c>
      <c r="B94" s="108">
        <v>121</v>
      </c>
      <c r="C94" s="109" t="s">
        <v>190</v>
      </c>
      <c r="D94" s="195" t="s">
        <v>373</v>
      </c>
      <c r="E94" s="109" t="s">
        <v>341</v>
      </c>
      <c r="F94" s="111" t="s">
        <v>374</v>
      </c>
      <c r="G94" s="112">
        <v>212.28</v>
      </c>
      <c r="H94" s="112">
        <v>38.28</v>
      </c>
      <c r="I94" s="143" t="s">
        <v>82</v>
      </c>
      <c r="J94" s="112">
        <f>IF(I94="SI",G94-H94,G94)</f>
        <v>174</v>
      </c>
      <c r="K94" s="196" t="s">
        <v>375</v>
      </c>
      <c r="L94" s="108">
        <v>2018</v>
      </c>
      <c r="M94" s="108">
        <v>1469</v>
      </c>
      <c r="N94" s="109" t="s">
        <v>201</v>
      </c>
      <c r="O94" s="111" t="s">
        <v>376</v>
      </c>
      <c r="P94" s="109" t="s">
        <v>377</v>
      </c>
      <c r="Q94" s="109" t="s">
        <v>92</v>
      </c>
      <c r="R94" s="108">
        <v>1</v>
      </c>
      <c r="S94" s="111" t="s">
        <v>126</v>
      </c>
      <c r="T94" s="108">
        <v>1010203</v>
      </c>
      <c r="U94" s="108">
        <v>140</v>
      </c>
      <c r="V94" s="108">
        <v>1043</v>
      </c>
      <c r="W94" s="108">
        <v>2</v>
      </c>
      <c r="X94" s="113">
        <v>2018</v>
      </c>
      <c r="Y94" s="113">
        <v>52</v>
      </c>
      <c r="Z94" s="113">
        <v>0</v>
      </c>
      <c r="AA94" s="114" t="s">
        <v>194</v>
      </c>
      <c r="AB94" s="109" t="s">
        <v>378</v>
      </c>
      <c r="AC94" s="107">
        <f>IF(O94=O93,0,1)</f>
        <v>1</v>
      </c>
    </row>
    <row r="95" spans="1:29" ht="15">
      <c r="A95" s="108">
        <v>2018</v>
      </c>
      <c r="B95" s="108">
        <v>163</v>
      </c>
      <c r="C95" s="109" t="s">
        <v>379</v>
      </c>
      <c r="D95" s="195" t="s">
        <v>380</v>
      </c>
      <c r="E95" s="109" t="s">
        <v>381</v>
      </c>
      <c r="F95" s="111" t="s">
        <v>374</v>
      </c>
      <c r="G95" s="112">
        <v>212.28</v>
      </c>
      <c r="H95" s="112">
        <v>38.28</v>
      </c>
      <c r="I95" s="143" t="s">
        <v>82</v>
      </c>
      <c r="J95" s="112">
        <f>IF(I95="SI",G95-H95,G95)</f>
        <v>174</v>
      </c>
      <c r="K95" s="196" t="s">
        <v>375</v>
      </c>
      <c r="L95" s="108">
        <v>2018</v>
      </c>
      <c r="M95" s="108">
        <v>2028</v>
      </c>
      <c r="N95" s="109" t="s">
        <v>227</v>
      </c>
      <c r="O95" s="111" t="s">
        <v>376</v>
      </c>
      <c r="P95" s="109" t="s">
        <v>377</v>
      </c>
      <c r="Q95" s="109" t="s">
        <v>92</v>
      </c>
      <c r="R95" s="108">
        <v>1</v>
      </c>
      <c r="S95" s="111" t="s">
        <v>126</v>
      </c>
      <c r="T95" s="108">
        <v>1010203</v>
      </c>
      <c r="U95" s="108">
        <v>140</v>
      </c>
      <c r="V95" s="108">
        <v>1043</v>
      </c>
      <c r="W95" s="108">
        <v>2</v>
      </c>
      <c r="X95" s="113">
        <v>2018</v>
      </c>
      <c r="Y95" s="113">
        <v>52</v>
      </c>
      <c r="Z95" s="113">
        <v>0</v>
      </c>
      <c r="AA95" s="114" t="s">
        <v>233</v>
      </c>
      <c r="AB95" s="109" t="s">
        <v>379</v>
      </c>
      <c r="AC95" s="107">
        <f>IF(O95=O94,0,1)</f>
        <v>0</v>
      </c>
    </row>
    <row r="96" spans="1:29" ht="15">
      <c r="A96" s="108">
        <v>2018</v>
      </c>
      <c r="B96" s="108">
        <v>53</v>
      </c>
      <c r="C96" s="109" t="s">
        <v>94</v>
      </c>
      <c r="D96" s="195" t="s">
        <v>382</v>
      </c>
      <c r="E96" s="109" t="s">
        <v>383</v>
      </c>
      <c r="F96" s="111" t="s">
        <v>384</v>
      </c>
      <c r="G96" s="112">
        <v>25.01</v>
      </c>
      <c r="H96" s="112">
        <v>4.51</v>
      </c>
      <c r="I96" s="143" t="s">
        <v>82</v>
      </c>
      <c r="J96" s="112">
        <f>IF(I96="SI",G96-H96,G96)</f>
        <v>20.5</v>
      </c>
      <c r="K96" s="196" t="s">
        <v>385</v>
      </c>
      <c r="L96" s="108">
        <v>2018</v>
      </c>
      <c r="M96" s="108">
        <v>904</v>
      </c>
      <c r="N96" s="109" t="s">
        <v>386</v>
      </c>
      <c r="O96" s="111" t="s">
        <v>387</v>
      </c>
      <c r="P96" s="109" t="s">
        <v>388</v>
      </c>
      <c r="Q96" s="109" t="s">
        <v>389</v>
      </c>
      <c r="R96" s="108">
        <v>2</v>
      </c>
      <c r="S96" s="111" t="s">
        <v>87</v>
      </c>
      <c r="T96" s="108">
        <v>1090603</v>
      </c>
      <c r="U96" s="108">
        <v>3660</v>
      </c>
      <c r="V96" s="108">
        <v>1088</v>
      </c>
      <c r="W96" s="108">
        <v>99</v>
      </c>
      <c r="X96" s="113">
        <v>2018</v>
      </c>
      <c r="Y96" s="113">
        <v>55</v>
      </c>
      <c r="Z96" s="113">
        <v>0</v>
      </c>
      <c r="AA96" s="114" t="s">
        <v>162</v>
      </c>
      <c r="AB96" s="109" t="s">
        <v>383</v>
      </c>
      <c r="AC96" s="107">
        <f>IF(O96=O95,0,1)</f>
        <v>1</v>
      </c>
    </row>
    <row r="97" spans="1:29" ht="15">
      <c r="A97" s="108">
        <v>2018</v>
      </c>
      <c r="B97" s="108">
        <v>81</v>
      </c>
      <c r="C97" s="109" t="s">
        <v>107</v>
      </c>
      <c r="D97" s="195" t="s">
        <v>390</v>
      </c>
      <c r="E97" s="109" t="s">
        <v>109</v>
      </c>
      <c r="F97" s="111" t="s">
        <v>384</v>
      </c>
      <c r="G97" s="112">
        <v>92</v>
      </c>
      <c r="H97" s="112">
        <v>16.59</v>
      </c>
      <c r="I97" s="143" t="s">
        <v>82</v>
      </c>
      <c r="J97" s="112">
        <f>IF(I97="SI",G97-H97,G97)</f>
        <v>75.41</v>
      </c>
      <c r="K97" s="196" t="s">
        <v>385</v>
      </c>
      <c r="L97" s="108">
        <v>2018</v>
      </c>
      <c r="M97" s="108">
        <v>1089</v>
      </c>
      <c r="N97" s="109" t="s">
        <v>110</v>
      </c>
      <c r="O97" s="111" t="s">
        <v>387</v>
      </c>
      <c r="P97" s="109" t="s">
        <v>388</v>
      </c>
      <c r="Q97" s="109" t="s">
        <v>389</v>
      </c>
      <c r="R97" s="108">
        <v>2</v>
      </c>
      <c r="S97" s="111" t="s">
        <v>87</v>
      </c>
      <c r="T97" s="108">
        <v>1090603</v>
      </c>
      <c r="U97" s="108">
        <v>3660</v>
      </c>
      <c r="V97" s="108">
        <v>1088</v>
      </c>
      <c r="W97" s="108">
        <v>99</v>
      </c>
      <c r="X97" s="113">
        <v>2018</v>
      </c>
      <c r="Y97" s="113">
        <v>55</v>
      </c>
      <c r="Z97" s="113">
        <v>0</v>
      </c>
      <c r="AA97" s="114" t="s">
        <v>111</v>
      </c>
      <c r="AB97" s="109" t="s">
        <v>109</v>
      </c>
      <c r="AC97" s="107">
        <f>IF(O97=O96,0,1)</f>
        <v>0</v>
      </c>
    </row>
    <row r="98" spans="1:29" ht="15">
      <c r="A98" s="108">
        <v>2018</v>
      </c>
      <c r="B98" s="108">
        <v>85</v>
      </c>
      <c r="C98" s="109" t="s">
        <v>170</v>
      </c>
      <c r="D98" s="195" t="s">
        <v>391</v>
      </c>
      <c r="E98" s="109" t="s">
        <v>118</v>
      </c>
      <c r="F98" s="111" t="s">
        <v>384</v>
      </c>
      <c r="G98" s="112">
        <v>74.5</v>
      </c>
      <c r="H98" s="112">
        <v>13.44</v>
      </c>
      <c r="I98" s="143" t="s">
        <v>82</v>
      </c>
      <c r="J98" s="112">
        <f>IF(I98="SI",G98-H98,G98)</f>
        <v>61.06</v>
      </c>
      <c r="K98" s="196" t="s">
        <v>385</v>
      </c>
      <c r="L98" s="108">
        <v>2018</v>
      </c>
      <c r="M98" s="108">
        <v>1289</v>
      </c>
      <c r="N98" s="109" t="s">
        <v>192</v>
      </c>
      <c r="O98" s="111" t="s">
        <v>387</v>
      </c>
      <c r="P98" s="109" t="s">
        <v>388</v>
      </c>
      <c r="Q98" s="109" t="s">
        <v>389</v>
      </c>
      <c r="R98" s="108">
        <v>2</v>
      </c>
      <c r="S98" s="111" t="s">
        <v>87</v>
      </c>
      <c r="T98" s="108">
        <v>1090603</v>
      </c>
      <c r="U98" s="108">
        <v>3660</v>
      </c>
      <c r="V98" s="108">
        <v>1088</v>
      </c>
      <c r="W98" s="108">
        <v>99</v>
      </c>
      <c r="X98" s="113">
        <v>2018</v>
      </c>
      <c r="Y98" s="113">
        <v>55</v>
      </c>
      <c r="Z98" s="113">
        <v>0</v>
      </c>
      <c r="AA98" s="114" t="s">
        <v>111</v>
      </c>
      <c r="AB98" s="109" t="s">
        <v>118</v>
      </c>
      <c r="AC98" s="107">
        <f>IF(O98=O97,0,1)</f>
        <v>0</v>
      </c>
    </row>
    <row r="99" spans="1:29" ht="15">
      <c r="A99" s="108">
        <v>2018</v>
      </c>
      <c r="B99" s="108">
        <v>110</v>
      </c>
      <c r="C99" s="109" t="s">
        <v>190</v>
      </c>
      <c r="D99" s="195" t="s">
        <v>392</v>
      </c>
      <c r="E99" s="109" t="s">
        <v>200</v>
      </c>
      <c r="F99" s="111"/>
      <c r="G99" s="112">
        <v>53</v>
      </c>
      <c r="H99" s="112">
        <v>9.56</v>
      </c>
      <c r="I99" s="143" t="s">
        <v>82</v>
      </c>
      <c r="J99" s="112">
        <f>IF(I99="SI",G99-H99,G99)</f>
        <v>43.44</v>
      </c>
      <c r="K99" s="196" t="s">
        <v>92</v>
      </c>
      <c r="L99" s="108">
        <v>2018</v>
      </c>
      <c r="M99" s="108">
        <v>1416</v>
      </c>
      <c r="N99" s="109" t="s">
        <v>393</v>
      </c>
      <c r="O99" s="111" t="s">
        <v>387</v>
      </c>
      <c r="P99" s="109" t="s">
        <v>388</v>
      </c>
      <c r="Q99" s="109" t="s">
        <v>389</v>
      </c>
      <c r="R99" s="108">
        <v>2</v>
      </c>
      <c r="S99" s="111" t="s">
        <v>87</v>
      </c>
      <c r="T99" s="108">
        <v>1090603</v>
      </c>
      <c r="U99" s="108">
        <v>3660</v>
      </c>
      <c r="V99" s="108">
        <v>1088</v>
      </c>
      <c r="W99" s="108">
        <v>99</v>
      </c>
      <c r="X99" s="113">
        <v>2018</v>
      </c>
      <c r="Y99" s="113">
        <v>173</v>
      </c>
      <c r="Z99" s="113">
        <v>0</v>
      </c>
      <c r="AA99" s="114" t="s">
        <v>194</v>
      </c>
      <c r="AB99" s="109" t="s">
        <v>394</v>
      </c>
      <c r="AC99" s="107">
        <f>IF(O99=O98,0,1)</f>
        <v>0</v>
      </c>
    </row>
    <row r="100" spans="1:29" ht="15">
      <c r="A100" s="108">
        <v>2018</v>
      </c>
      <c r="B100" s="108">
        <v>151</v>
      </c>
      <c r="C100" s="109" t="s">
        <v>213</v>
      </c>
      <c r="D100" s="195" t="s">
        <v>395</v>
      </c>
      <c r="E100" s="109" t="s">
        <v>396</v>
      </c>
      <c r="F100" s="111" t="s">
        <v>397</v>
      </c>
      <c r="G100" s="112">
        <v>34.06</v>
      </c>
      <c r="H100" s="112">
        <v>6.14</v>
      </c>
      <c r="I100" s="143" t="s">
        <v>82</v>
      </c>
      <c r="J100" s="112">
        <f>IF(I100="SI",G100-H100,G100)</f>
        <v>27.92</v>
      </c>
      <c r="K100" s="196" t="s">
        <v>385</v>
      </c>
      <c r="L100" s="108">
        <v>2018</v>
      </c>
      <c r="M100" s="108">
        <v>1700</v>
      </c>
      <c r="N100" s="109" t="s">
        <v>212</v>
      </c>
      <c r="O100" s="111" t="s">
        <v>387</v>
      </c>
      <c r="P100" s="109" t="s">
        <v>388</v>
      </c>
      <c r="Q100" s="109" t="s">
        <v>389</v>
      </c>
      <c r="R100" s="108">
        <v>2</v>
      </c>
      <c r="S100" s="111" t="s">
        <v>87</v>
      </c>
      <c r="T100" s="108">
        <v>1090603</v>
      </c>
      <c r="U100" s="108">
        <v>3660</v>
      </c>
      <c r="V100" s="108">
        <v>1088</v>
      </c>
      <c r="W100" s="108">
        <v>99</v>
      </c>
      <c r="X100" s="113">
        <v>2018</v>
      </c>
      <c r="Y100" s="113">
        <v>233</v>
      </c>
      <c r="Z100" s="113">
        <v>0</v>
      </c>
      <c r="AA100" s="114" t="s">
        <v>227</v>
      </c>
      <c r="AB100" s="109" t="s">
        <v>398</v>
      </c>
      <c r="AC100" s="107">
        <f>IF(O100=O99,0,1)</f>
        <v>0</v>
      </c>
    </row>
    <row r="101" spans="1:29" ht="15">
      <c r="A101" s="108">
        <v>2017</v>
      </c>
      <c r="B101" s="108">
        <v>165</v>
      </c>
      <c r="C101" s="109" t="s">
        <v>399</v>
      </c>
      <c r="D101" s="195" t="s">
        <v>400</v>
      </c>
      <c r="E101" s="109" t="s">
        <v>298</v>
      </c>
      <c r="F101" s="111"/>
      <c r="G101" s="112">
        <v>61</v>
      </c>
      <c r="H101" s="112">
        <v>11</v>
      </c>
      <c r="I101" s="143" t="s">
        <v>82</v>
      </c>
      <c r="J101" s="112">
        <f>IF(I101="SI",G101-H101,G101)</f>
        <v>50</v>
      </c>
      <c r="K101" s="196" t="s">
        <v>401</v>
      </c>
      <c r="L101" s="108">
        <v>2017</v>
      </c>
      <c r="M101" s="108">
        <v>1835</v>
      </c>
      <c r="N101" s="109" t="s">
        <v>298</v>
      </c>
      <c r="O101" s="111" t="s">
        <v>402</v>
      </c>
      <c r="P101" s="109" t="s">
        <v>92</v>
      </c>
      <c r="Q101" s="109" t="s">
        <v>403</v>
      </c>
      <c r="R101" s="108">
        <v>1</v>
      </c>
      <c r="S101" s="111" t="s">
        <v>126</v>
      </c>
      <c r="T101" s="108">
        <v>1050203</v>
      </c>
      <c r="U101" s="108">
        <v>2120</v>
      </c>
      <c r="V101" s="108">
        <v>2120</v>
      </c>
      <c r="W101" s="108">
        <v>99</v>
      </c>
      <c r="X101" s="113">
        <v>2017</v>
      </c>
      <c r="Y101" s="113">
        <v>304</v>
      </c>
      <c r="Z101" s="113">
        <v>0</v>
      </c>
      <c r="AA101" s="114" t="s">
        <v>88</v>
      </c>
      <c r="AB101" s="109" t="s">
        <v>308</v>
      </c>
      <c r="AC101" s="107">
        <f>IF(O101=O100,0,1)</f>
        <v>1</v>
      </c>
    </row>
    <row r="102" spans="1:29" ht="15">
      <c r="A102" s="108">
        <v>2017</v>
      </c>
      <c r="B102" s="108">
        <v>159</v>
      </c>
      <c r="C102" s="109" t="s">
        <v>404</v>
      </c>
      <c r="D102" s="195" t="s">
        <v>405</v>
      </c>
      <c r="E102" s="109" t="s">
        <v>406</v>
      </c>
      <c r="F102" s="111"/>
      <c r="G102" s="112">
        <v>287.2</v>
      </c>
      <c r="H102" s="112">
        <v>51.79</v>
      </c>
      <c r="I102" s="143" t="s">
        <v>82</v>
      </c>
      <c r="J102" s="112">
        <f>IF(I102="SI",G102-H102,G102)</f>
        <v>235.41</v>
      </c>
      <c r="K102" s="196" t="s">
        <v>407</v>
      </c>
      <c r="L102" s="108">
        <v>2017</v>
      </c>
      <c r="M102" s="108">
        <v>1764</v>
      </c>
      <c r="N102" s="109" t="s">
        <v>408</v>
      </c>
      <c r="O102" s="111" t="s">
        <v>409</v>
      </c>
      <c r="P102" s="109" t="s">
        <v>410</v>
      </c>
      <c r="Q102" s="109" t="s">
        <v>410</v>
      </c>
      <c r="R102" s="108">
        <v>2</v>
      </c>
      <c r="S102" s="111" t="s">
        <v>87</v>
      </c>
      <c r="T102" s="108">
        <v>1010503</v>
      </c>
      <c r="U102" s="108">
        <v>470</v>
      </c>
      <c r="V102" s="108">
        <v>1156</v>
      </c>
      <c r="W102" s="108">
        <v>1</v>
      </c>
      <c r="X102" s="113">
        <v>2017</v>
      </c>
      <c r="Y102" s="113">
        <v>282</v>
      </c>
      <c r="Z102" s="113">
        <v>0</v>
      </c>
      <c r="AA102" s="114" t="s">
        <v>88</v>
      </c>
      <c r="AB102" s="109" t="s">
        <v>411</v>
      </c>
      <c r="AC102" s="107">
        <f>IF(O102=O101,0,1)</f>
        <v>1</v>
      </c>
    </row>
    <row r="103" spans="1:29" ht="15">
      <c r="A103" s="108">
        <v>2018</v>
      </c>
      <c r="B103" s="108">
        <v>3</v>
      </c>
      <c r="C103" s="109" t="s">
        <v>90</v>
      </c>
      <c r="D103" s="195" t="s">
        <v>412</v>
      </c>
      <c r="E103" s="109" t="s">
        <v>413</v>
      </c>
      <c r="F103" s="111" t="s">
        <v>414</v>
      </c>
      <c r="G103" s="112">
        <v>170.35</v>
      </c>
      <c r="H103" s="112">
        <v>27.86</v>
      </c>
      <c r="I103" s="143" t="s">
        <v>82</v>
      </c>
      <c r="J103" s="112">
        <f>IF(I103="SI",G103-H103,G103)</f>
        <v>142.49</v>
      </c>
      <c r="K103" s="196" t="s">
        <v>92</v>
      </c>
      <c r="L103" s="108">
        <v>2018</v>
      </c>
      <c r="M103" s="108">
        <v>43</v>
      </c>
      <c r="N103" s="109" t="s">
        <v>415</v>
      </c>
      <c r="O103" s="111" t="s">
        <v>409</v>
      </c>
      <c r="P103" s="109" t="s">
        <v>410</v>
      </c>
      <c r="Q103" s="109" t="s">
        <v>410</v>
      </c>
      <c r="R103" s="108">
        <v>2</v>
      </c>
      <c r="S103" s="111" t="s">
        <v>87</v>
      </c>
      <c r="T103" s="108">
        <v>1080102</v>
      </c>
      <c r="U103" s="108">
        <v>2770</v>
      </c>
      <c r="V103" s="108">
        <v>1928</v>
      </c>
      <c r="W103" s="108">
        <v>1</v>
      </c>
      <c r="X103" s="113">
        <v>2017</v>
      </c>
      <c r="Y103" s="113">
        <v>323</v>
      </c>
      <c r="Z103" s="113">
        <v>0</v>
      </c>
      <c r="AA103" s="114" t="s">
        <v>131</v>
      </c>
      <c r="AB103" s="109" t="s">
        <v>416</v>
      </c>
      <c r="AC103" s="107">
        <f>IF(O103=O102,0,1)</f>
        <v>0</v>
      </c>
    </row>
    <row r="104" spans="1:29" ht="15">
      <c r="A104" s="108">
        <v>2018</v>
      </c>
      <c r="B104" s="108">
        <v>55</v>
      </c>
      <c r="C104" s="109" t="s">
        <v>94</v>
      </c>
      <c r="D104" s="195" t="s">
        <v>417</v>
      </c>
      <c r="E104" s="109" t="s">
        <v>161</v>
      </c>
      <c r="F104" s="111" t="s">
        <v>418</v>
      </c>
      <c r="G104" s="112">
        <v>161.99</v>
      </c>
      <c r="H104" s="112">
        <v>29.21</v>
      </c>
      <c r="I104" s="143" t="s">
        <v>82</v>
      </c>
      <c r="J104" s="112">
        <f>IF(I104="SI",G104-H104,G104)</f>
        <v>132.78</v>
      </c>
      <c r="K104" s="196" t="s">
        <v>419</v>
      </c>
      <c r="L104" s="108">
        <v>2018</v>
      </c>
      <c r="M104" s="108">
        <v>903</v>
      </c>
      <c r="N104" s="109" t="s">
        <v>386</v>
      </c>
      <c r="O104" s="111" t="s">
        <v>409</v>
      </c>
      <c r="P104" s="109" t="s">
        <v>410</v>
      </c>
      <c r="Q104" s="109" t="s">
        <v>410</v>
      </c>
      <c r="R104" s="108">
        <v>2</v>
      </c>
      <c r="S104" s="111" t="s">
        <v>87</v>
      </c>
      <c r="T104" s="108">
        <v>1010503</v>
      </c>
      <c r="U104" s="108">
        <v>470</v>
      </c>
      <c r="V104" s="108">
        <v>1156</v>
      </c>
      <c r="W104" s="108">
        <v>1</v>
      </c>
      <c r="X104" s="113">
        <v>2018</v>
      </c>
      <c r="Y104" s="113">
        <v>54</v>
      </c>
      <c r="Z104" s="113">
        <v>0</v>
      </c>
      <c r="AA104" s="114" t="s">
        <v>111</v>
      </c>
      <c r="AB104" s="109" t="s">
        <v>162</v>
      </c>
      <c r="AC104" s="107">
        <f>IF(O104=O103,0,1)</f>
        <v>0</v>
      </c>
    </row>
    <row r="105" spans="1:29" ht="15">
      <c r="A105" s="108">
        <v>2018</v>
      </c>
      <c r="B105" s="108">
        <v>124</v>
      </c>
      <c r="C105" s="109" t="s">
        <v>190</v>
      </c>
      <c r="D105" s="195" t="s">
        <v>420</v>
      </c>
      <c r="E105" s="109" t="s">
        <v>393</v>
      </c>
      <c r="F105" s="111" t="s">
        <v>418</v>
      </c>
      <c r="G105" s="112">
        <v>91.5</v>
      </c>
      <c r="H105" s="112">
        <v>16.5</v>
      </c>
      <c r="I105" s="143" t="s">
        <v>82</v>
      </c>
      <c r="J105" s="112">
        <f>IF(I105="SI",G105-H105,G105)</f>
        <v>75</v>
      </c>
      <c r="K105" s="196" t="s">
        <v>419</v>
      </c>
      <c r="L105" s="108">
        <v>2018</v>
      </c>
      <c r="M105" s="108">
        <v>1422</v>
      </c>
      <c r="N105" s="109" t="s">
        <v>393</v>
      </c>
      <c r="O105" s="111" t="s">
        <v>409</v>
      </c>
      <c r="P105" s="109" t="s">
        <v>410</v>
      </c>
      <c r="Q105" s="109" t="s">
        <v>410</v>
      </c>
      <c r="R105" s="108">
        <v>2</v>
      </c>
      <c r="S105" s="111" t="s">
        <v>87</v>
      </c>
      <c r="T105" s="108">
        <v>1010503</v>
      </c>
      <c r="U105" s="108">
        <v>470</v>
      </c>
      <c r="V105" s="108">
        <v>1156</v>
      </c>
      <c r="W105" s="108">
        <v>1</v>
      </c>
      <c r="X105" s="113">
        <v>2018</v>
      </c>
      <c r="Y105" s="113">
        <v>54</v>
      </c>
      <c r="Z105" s="113">
        <v>0</v>
      </c>
      <c r="AA105" s="114" t="s">
        <v>194</v>
      </c>
      <c r="AB105" s="109" t="s">
        <v>202</v>
      </c>
      <c r="AC105" s="107">
        <f>IF(O105=O104,0,1)</f>
        <v>0</v>
      </c>
    </row>
    <row r="106" spans="1:29" ht="15">
      <c r="A106" s="108">
        <v>2018</v>
      </c>
      <c r="B106" s="108">
        <v>152</v>
      </c>
      <c r="C106" s="109" t="s">
        <v>213</v>
      </c>
      <c r="D106" s="195" t="s">
        <v>421</v>
      </c>
      <c r="E106" s="109" t="s">
        <v>422</v>
      </c>
      <c r="F106" s="111" t="s">
        <v>423</v>
      </c>
      <c r="G106" s="112">
        <v>329.45</v>
      </c>
      <c r="H106" s="112">
        <v>59.41</v>
      </c>
      <c r="I106" s="143" t="s">
        <v>82</v>
      </c>
      <c r="J106" s="112">
        <f>IF(I106="SI",G106-H106,G106)</f>
        <v>270.03999999999996</v>
      </c>
      <c r="K106" s="196" t="s">
        <v>419</v>
      </c>
      <c r="L106" s="108">
        <v>2018</v>
      </c>
      <c r="M106" s="108">
        <v>1727</v>
      </c>
      <c r="N106" s="109" t="s">
        <v>424</v>
      </c>
      <c r="O106" s="111" t="s">
        <v>409</v>
      </c>
      <c r="P106" s="109" t="s">
        <v>410</v>
      </c>
      <c r="Q106" s="109" t="s">
        <v>410</v>
      </c>
      <c r="R106" s="108">
        <v>2</v>
      </c>
      <c r="S106" s="111" t="s">
        <v>87</v>
      </c>
      <c r="T106" s="108">
        <v>1010503</v>
      </c>
      <c r="U106" s="108">
        <v>470</v>
      </c>
      <c r="V106" s="108">
        <v>1156</v>
      </c>
      <c r="W106" s="108">
        <v>1</v>
      </c>
      <c r="X106" s="113">
        <v>2018</v>
      </c>
      <c r="Y106" s="113">
        <v>234</v>
      </c>
      <c r="Z106" s="113">
        <v>0</v>
      </c>
      <c r="AA106" s="114" t="s">
        <v>227</v>
      </c>
      <c r="AB106" s="109" t="s">
        <v>425</v>
      </c>
      <c r="AC106" s="107">
        <f>IF(O106=O105,0,1)</f>
        <v>0</v>
      </c>
    </row>
    <row r="107" spans="1:29" ht="15">
      <c r="A107" s="108">
        <v>2018</v>
      </c>
      <c r="B107" s="108">
        <v>4</v>
      </c>
      <c r="C107" s="109" t="s">
        <v>90</v>
      </c>
      <c r="D107" s="195" t="s">
        <v>426</v>
      </c>
      <c r="E107" s="109" t="s">
        <v>89</v>
      </c>
      <c r="F107" s="111" t="s">
        <v>427</v>
      </c>
      <c r="G107" s="112">
        <v>974.2</v>
      </c>
      <c r="H107" s="112">
        <v>0</v>
      </c>
      <c r="I107" s="143" t="s">
        <v>82</v>
      </c>
      <c r="J107" s="112">
        <f>IF(I107="SI",G107-H107,G107)</f>
        <v>974.2</v>
      </c>
      <c r="K107" s="196" t="s">
        <v>92</v>
      </c>
      <c r="L107" s="108">
        <v>2018</v>
      </c>
      <c r="M107" s="108">
        <v>5</v>
      </c>
      <c r="N107" s="109" t="s">
        <v>141</v>
      </c>
      <c r="O107" s="111" t="s">
        <v>428</v>
      </c>
      <c r="P107" s="109" t="s">
        <v>92</v>
      </c>
      <c r="Q107" s="109" t="s">
        <v>92</v>
      </c>
      <c r="R107" s="108">
        <v>2</v>
      </c>
      <c r="S107" s="111" t="s">
        <v>87</v>
      </c>
      <c r="T107" s="108">
        <v>1080103</v>
      </c>
      <c r="U107" s="108">
        <v>2780</v>
      </c>
      <c r="V107" s="108">
        <v>1928</v>
      </c>
      <c r="W107" s="108">
        <v>2</v>
      </c>
      <c r="X107" s="113">
        <v>2017</v>
      </c>
      <c r="Y107" s="113">
        <v>266</v>
      </c>
      <c r="Z107" s="113">
        <v>0</v>
      </c>
      <c r="AA107" s="114" t="s">
        <v>131</v>
      </c>
      <c r="AB107" s="109" t="s">
        <v>273</v>
      </c>
      <c r="AC107" s="107">
        <f>IF(O107=O106,0,1)</f>
        <v>1</v>
      </c>
    </row>
    <row r="108" spans="1:29" ht="15">
      <c r="A108" s="108">
        <v>2018</v>
      </c>
      <c r="B108" s="108">
        <v>4</v>
      </c>
      <c r="C108" s="109" t="s">
        <v>90</v>
      </c>
      <c r="D108" s="195" t="s">
        <v>426</v>
      </c>
      <c r="E108" s="109" t="s">
        <v>89</v>
      </c>
      <c r="F108" s="111" t="s">
        <v>427</v>
      </c>
      <c r="G108" s="112">
        <v>154.85</v>
      </c>
      <c r="H108" s="112">
        <v>0</v>
      </c>
      <c r="I108" s="143" t="s">
        <v>82</v>
      </c>
      <c r="J108" s="112">
        <f>IF(I108="SI",G108-H108,G108)</f>
        <v>154.85</v>
      </c>
      <c r="K108" s="196" t="s">
        <v>429</v>
      </c>
      <c r="L108" s="108">
        <v>2018</v>
      </c>
      <c r="M108" s="108">
        <v>5</v>
      </c>
      <c r="N108" s="109" t="s">
        <v>141</v>
      </c>
      <c r="O108" s="111" t="s">
        <v>428</v>
      </c>
      <c r="P108" s="109" t="s">
        <v>92</v>
      </c>
      <c r="Q108" s="109" t="s">
        <v>92</v>
      </c>
      <c r="R108" s="108">
        <v>2</v>
      </c>
      <c r="S108" s="111" t="s">
        <v>87</v>
      </c>
      <c r="T108" s="108">
        <v>1080102</v>
      </c>
      <c r="U108" s="108">
        <v>2770</v>
      </c>
      <c r="V108" s="108">
        <v>1928</v>
      </c>
      <c r="W108" s="108">
        <v>1</v>
      </c>
      <c r="X108" s="113">
        <v>2017</v>
      </c>
      <c r="Y108" s="113">
        <v>229</v>
      </c>
      <c r="Z108" s="113">
        <v>0</v>
      </c>
      <c r="AA108" s="114" t="s">
        <v>131</v>
      </c>
      <c r="AB108" s="109" t="s">
        <v>273</v>
      </c>
      <c r="AC108" s="107">
        <f>IF(O108=O107,0,1)</f>
        <v>0</v>
      </c>
    </row>
    <row r="109" spans="1:29" ht="15">
      <c r="A109" s="108">
        <v>2018</v>
      </c>
      <c r="B109" s="108">
        <v>33</v>
      </c>
      <c r="C109" s="109" t="s">
        <v>137</v>
      </c>
      <c r="D109" s="195" t="s">
        <v>430</v>
      </c>
      <c r="E109" s="109" t="s">
        <v>98</v>
      </c>
      <c r="F109" s="111" t="s">
        <v>427</v>
      </c>
      <c r="G109" s="112">
        <v>617.63</v>
      </c>
      <c r="H109" s="112">
        <v>111.38</v>
      </c>
      <c r="I109" s="143" t="s">
        <v>82</v>
      </c>
      <c r="J109" s="112">
        <f>IF(I109="SI",G109-H109,G109)</f>
        <v>506.25</v>
      </c>
      <c r="K109" s="196" t="s">
        <v>370</v>
      </c>
      <c r="L109" s="108">
        <v>2018</v>
      </c>
      <c r="M109" s="108">
        <v>498</v>
      </c>
      <c r="N109" s="109" t="s">
        <v>96</v>
      </c>
      <c r="O109" s="111" t="s">
        <v>428</v>
      </c>
      <c r="P109" s="109" t="s">
        <v>92</v>
      </c>
      <c r="Q109" s="109" t="s">
        <v>92</v>
      </c>
      <c r="R109" s="108">
        <v>2</v>
      </c>
      <c r="S109" s="111" t="s">
        <v>87</v>
      </c>
      <c r="T109" s="108">
        <v>1080103</v>
      </c>
      <c r="U109" s="108">
        <v>2780</v>
      </c>
      <c r="V109" s="108">
        <v>1928</v>
      </c>
      <c r="W109" s="108">
        <v>2</v>
      </c>
      <c r="X109" s="113">
        <v>2017</v>
      </c>
      <c r="Y109" s="113">
        <v>339</v>
      </c>
      <c r="Z109" s="113">
        <v>0</v>
      </c>
      <c r="AA109" s="114" t="s">
        <v>94</v>
      </c>
      <c r="AB109" s="109" t="s">
        <v>103</v>
      </c>
      <c r="AC109" s="107">
        <f>IF(O109=O108,0,1)</f>
        <v>0</v>
      </c>
    </row>
    <row r="110" spans="1:29" ht="15">
      <c r="A110" s="108">
        <v>2018</v>
      </c>
      <c r="B110" s="108">
        <v>112</v>
      </c>
      <c r="C110" s="109" t="s">
        <v>190</v>
      </c>
      <c r="D110" s="195" t="s">
        <v>431</v>
      </c>
      <c r="E110" s="109" t="s">
        <v>111</v>
      </c>
      <c r="F110" s="111" t="s">
        <v>432</v>
      </c>
      <c r="G110" s="112">
        <v>305</v>
      </c>
      <c r="H110" s="112">
        <v>55</v>
      </c>
      <c r="I110" s="143" t="s">
        <v>82</v>
      </c>
      <c r="J110" s="112">
        <f>IF(I110="SI",G110-H110,G110)</f>
        <v>250</v>
      </c>
      <c r="K110" s="196" t="s">
        <v>433</v>
      </c>
      <c r="L110" s="108">
        <v>2018</v>
      </c>
      <c r="M110" s="108">
        <v>1376</v>
      </c>
      <c r="N110" s="109" t="s">
        <v>239</v>
      </c>
      <c r="O110" s="111" t="s">
        <v>434</v>
      </c>
      <c r="P110" s="109" t="s">
        <v>92</v>
      </c>
      <c r="Q110" s="109" t="s">
        <v>92</v>
      </c>
      <c r="R110" s="108">
        <v>2</v>
      </c>
      <c r="S110" s="111" t="s">
        <v>87</v>
      </c>
      <c r="T110" s="108">
        <v>1080103</v>
      </c>
      <c r="U110" s="108">
        <v>2780</v>
      </c>
      <c r="V110" s="108">
        <v>1928</v>
      </c>
      <c r="W110" s="108">
        <v>2</v>
      </c>
      <c r="X110" s="113">
        <v>2018</v>
      </c>
      <c r="Y110" s="113">
        <v>100</v>
      </c>
      <c r="Z110" s="113">
        <v>0</v>
      </c>
      <c r="AA110" s="114" t="s">
        <v>194</v>
      </c>
      <c r="AB110" s="109" t="s">
        <v>435</v>
      </c>
      <c r="AC110" s="107">
        <f>IF(O110=O109,0,1)</f>
        <v>1</v>
      </c>
    </row>
    <row r="111" spans="1:29" ht="15">
      <c r="A111" s="108">
        <v>2018</v>
      </c>
      <c r="B111" s="108">
        <v>20</v>
      </c>
      <c r="C111" s="109" t="s">
        <v>436</v>
      </c>
      <c r="D111" s="195" t="s">
        <v>437</v>
      </c>
      <c r="E111" s="109" t="s">
        <v>438</v>
      </c>
      <c r="F111" s="111"/>
      <c r="G111" s="112">
        <v>46.97</v>
      </c>
      <c r="H111" s="112">
        <v>8.47</v>
      </c>
      <c r="I111" s="143" t="s">
        <v>82</v>
      </c>
      <c r="J111" s="112">
        <f>IF(I111="SI",G111-H111,G111)</f>
        <v>38.5</v>
      </c>
      <c r="K111" s="196" t="s">
        <v>439</v>
      </c>
      <c r="L111" s="108">
        <v>2018</v>
      </c>
      <c r="M111" s="108">
        <v>313</v>
      </c>
      <c r="N111" s="109" t="s">
        <v>440</v>
      </c>
      <c r="O111" s="111" t="s">
        <v>441</v>
      </c>
      <c r="P111" s="109" t="s">
        <v>442</v>
      </c>
      <c r="Q111" s="109" t="s">
        <v>443</v>
      </c>
      <c r="R111" s="108">
        <v>1</v>
      </c>
      <c r="S111" s="111" t="s">
        <v>126</v>
      </c>
      <c r="T111" s="108">
        <v>1010103</v>
      </c>
      <c r="U111" s="108">
        <v>30</v>
      </c>
      <c r="V111" s="108">
        <v>1005</v>
      </c>
      <c r="W111" s="108">
        <v>99</v>
      </c>
      <c r="X111" s="113">
        <v>2018</v>
      </c>
      <c r="Y111" s="113">
        <v>34</v>
      </c>
      <c r="Z111" s="113">
        <v>0</v>
      </c>
      <c r="AA111" s="114" t="s">
        <v>444</v>
      </c>
      <c r="AB111" s="109" t="s">
        <v>445</v>
      </c>
      <c r="AC111" s="107">
        <f>IF(O111=O110,0,1)</f>
        <v>1</v>
      </c>
    </row>
    <row r="112" spans="1:29" ht="15">
      <c r="A112" s="108">
        <v>2018</v>
      </c>
      <c r="B112" s="108">
        <v>62</v>
      </c>
      <c r="C112" s="109" t="s">
        <v>94</v>
      </c>
      <c r="D112" s="195" t="s">
        <v>446</v>
      </c>
      <c r="E112" s="109" t="s">
        <v>447</v>
      </c>
      <c r="F112" s="111"/>
      <c r="G112" s="112">
        <v>549</v>
      </c>
      <c r="H112" s="112">
        <v>99</v>
      </c>
      <c r="I112" s="143" t="s">
        <v>82</v>
      </c>
      <c r="J112" s="112">
        <f>IF(I112="SI",G112-H112,G112)</f>
        <v>450</v>
      </c>
      <c r="K112" s="196" t="s">
        <v>448</v>
      </c>
      <c r="L112" s="108">
        <v>2018</v>
      </c>
      <c r="M112" s="108">
        <v>730</v>
      </c>
      <c r="N112" s="109" t="s">
        <v>449</v>
      </c>
      <c r="O112" s="111" t="s">
        <v>450</v>
      </c>
      <c r="P112" s="109" t="s">
        <v>92</v>
      </c>
      <c r="Q112" s="109" t="s">
        <v>92</v>
      </c>
      <c r="R112" s="108">
        <v>1</v>
      </c>
      <c r="S112" s="111" t="s">
        <v>126</v>
      </c>
      <c r="T112" s="108">
        <v>1010203</v>
      </c>
      <c r="U112" s="108">
        <v>140</v>
      </c>
      <c r="V112" s="108">
        <v>1043</v>
      </c>
      <c r="W112" s="108">
        <v>2</v>
      </c>
      <c r="X112" s="113">
        <v>2018</v>
      </c>
      <c r="Y112" s="113">
        <v>88</v>
      </c>
      <c r="Z112" s="113">
        <v>0</v>
      </c>
      <c r="AA112" s="114" t="s">
        <v>378</v>
      </c>
      <c r="AB112" s="109" t="s">
        <v>451</v>
      </c>
      <c r="AC112" s="107">
        <f>IF(O112=O111,0,1)</f>
        <v>1</v>
      </c>
    </row>
    <row r="113" spans="1:29" ht="15">
      <c r="A113" s="108">
        <v>2018</v>
      </c>
      <c r="B113" s="108">
        <v>114</v>
      </c>
      <c r="C113" s="109" t="s">
        <v>190</v>
      </c>
      <c r="D113" s="195" t="s">
        <v>452</v>
      </c>
      <c r="E113" s="109" t="s">
        <v>453</v>
      </c>
      <c r="F113" s="111"/>
      <c r="G113" s="112">
        <v>2915</v>
      </c>
      <c r="H113" s="112">
        <v>265</v>
      </c>
      <c r="I113" s="143" t="s">
        <v>82</v>
      </c>
      <c r="J113" s="112">
        <f>IF(I113="SI",G113-H113,G113)</f>
        <v>2650</v>
      </c>
      <c r="K113" s="196" t="s">
        <v>454</v>
      </c>
      <c r="L113" s="108">
        <v>2018</v>
      </c>
      <c r="M113" s="108">
        <v>1386</v>
      </c>
      <c r="N113" s="109" t="s">
        <v>239</v>
      </c>
      <c r="O113" s="111" t="s">
        <v>455</v>
      </c>
      <c r="P113" s="109" t="s">
        <v>456</v>
      </c>
      <c r="Q113" s="109" t="s">
        <v>456</v>
      </c>
      <c r="R113" s="108">
        <v>2</v>
      </c>
      <c r="S113" s="111" t="s">
        <v>87</v>
      </c>
      <c r="T113" s="108">
        <v>2090101</v>
      </c>
      <c r="U113" s="108">
        <v>8530</v>
      </c>
      <c r="V113" s="108">
        <v>8530</v>
      </c>
      <c r="W113" s="108">
        <v>99</v>
      </c>
      <c r="X113" s="113">
        <v>2018</v>
      </c>
      <c r="Y113" s="113">
        <v>176</v>
      </c>
      <c r="Z113" s="113">
        <v>0</v>
      </c>
      <c r="AA113" s="114" t="s">
        <v>194</v>
      </c>
      <c r="AB113" s="109" t="s">
        <v>341</v>
      </c>
      <c r="AC113" s="107">
        <f>IF(O113=O112,0,1)</f>
        <v>1</v>
      </c>
    </row>
    <row r="114" spans="1:29" ht="15">
      <c r="A114" s="108">
        <v>2018</v>
      </c>
      <c r="B114" s="108">
        <v>57</v>
      </c>
      <c r="C114" s="109" t="s">
        <v>94</v>
      </c>
      <c r="D114" s="195" t="s">
        <v>457</v>
      </c>
      <c r="E114" s="109" t="s">
        <v>458</v>
      </c>
      <c r="F114" s="111" t="s">
        <v>459</v>
      </c>
      <c r="G114" s="112">
        <v>780.8</v>
      </c>
      <c r="H114" s="112">
        <v>140.8</v>
      </c>
      <c r="I114" s="143" t="s">
        <v>82</v>
      </c>
      <c r="J114" s="112">
        <f>IF(I114="SI",G114-H114,G114)</f>
        <v>640</v>
      </c>
      <c r="K114" s="196" t="s">
        <v>460</v>
      </c>
      <c r="L114" s="108">
        <v>2018</v>
      </c>
      <c r="M114" s="108">
        <v>906</v>
      </c>
      <c r="N114" s="109" t="s">
        <v>386</v>
      </c>
      <c r="O114" s="111" t="s">
        <v>461</v>
      </c>
      <c r="P114" s="109" t="s">
        <v>462</v>
      </c>
      <c r="Q114" s="109" t="s">
        <v>92</v>
      </c>
      <c r="R114" s="108">
        <v>1</v>
      </c>
      <c r="S114" s="111" t="s">
        <v>126</v>
      </c>
      <c r="T114" s="108">
        <v>1010203</v>
      </c>
      <c r="U114" s="108">
        <v>140</v>
      </c>
      <c r="V114" s="108">
        <v>1043</v>
      </c>
      <c r="W114" s="108">
        <v>4</v>
      </c>
      <c r="X114" s="113">
        <v>2018</v>
      </c>
      <c r="Y114" s="113">
        <v>48</v>
      </c>
      <c r="Z114" s="113">
        <v>0</v>
      </c>
      <c r="AA114" s="114" t="s">
        <v>170</v>
      </c>
      <c r="AB114" s="109" t="s">
        <v>463</v>
      </c>
      <c r="AC114" s="107">
        <f>IF(O114=O113,0,1)</f>
        <v>1</v>
      </c>
    </row>
    <row r="115" spans="1:29" ht="15">
      <c r="A115" s="108">
        <v>2018</v>
      </c>
      <c r="B115" s="108">
        <v>6</v>
      </c>
      <c r="C115" s="109" t="s">
        <v>90</v>
      </c>
      <c r="D115" s="195" t="s">
        <v>464</v>
      </c>
      <c r="E115" s="109" t="s">
        <v>465</v>
      </c>
      <c r="F115" s="111" t="s">
        <v>466</v>
      </c>
      <c r="G115" s="112">
        <v>71.39</v>
      </c>
      <c r="H115" s="112">
        <v>11.44</v>
      </c>
      <c r="I115" s="143" t="s">
        <v>82</v>
      </c>
      <c r="J115" s="112">
        <f>IF(I115="SI",G115-H115,G115)</f>
        <v>59.95</v>
      </c>
      <c r="K115" s="196" t="s">
        <v>467</v>
      </c>
      <c r="L115" s="108">
        <v>2018</v>
      </c>
      <c r="M115" s="108">
        <v>132</v>
      </c>
      <c r="N115" s="109" t="s">
        <v>319</v>
      </c>
      <c r="O115" s="111" t="s">
        <v>468</v>
      </c>
      <c r="P115" s="109" t="s">
        <v>469</v>
      </c>
      <c r="Q115" s="109" t="s">
        <v>469</v>
      </c>
      <c r="R115" s="108">
        <v>1</v>
      </c>
      <c r="S115" s="111" t="s">
        <v>126</v>
      </c>
      <c r="T115" s="108">
        <v>1010203</v>
      </c>
      <c r="U115" s="108">
        <v>140</v>
      </c>
      <c r="V115" s="108">
        <v>1043</v>
      </c>
      <c r="W115" s="108">
        <v>2</v>
      </c>
      <c r="X115" s="113">
        <v>2017</v>
      </c>
      <c r="Y115" s="113">
        <v>48</v>
      </c>
      <c r="Z115" s="113">
        <v>0</v>
      </c>
      <c r="AA115" s="114" t="s">
        <v>138</v>
      </c>
      <c r="AB115" s="109" t="s">
        <v>470</v>
      </c>
      <c r="AC115" s="107">
        <f>IF(O115=O114,0,1)</f>
        <v>1</v>
      </c>
    </row>
    <row r="116" spans="1:29" ht="15">
      <c r="A116" s="108">
        <v>2018</v>
      </c>
      <c r="B116" s="108">
        <v>45</v>
      </c>
      <c r="C116" s="109" t="s">
        <v>101</v>
      </c>
      <c r="D116" s="195" t="s">
        <v>471</v>
      </c>
      <c r="E116" s="109" t="s">
        <v>472</v>
      </c>
      <c r="F116" s="111" t="s">
        <v>473</v>
      </c>
      <c r="G116" s="112">
        <v>165.65</v>
      </c>
      <c r="H116" s="112">
        <v>29.87</v>
      </c>
      <c r="I116" s="143" t="s">
        <v>82</v>
      </c>
      <c r="J116" s="112">
        <f>IF(I116="SI",G116-H116,G116)</f>
        <v>135.78</v>
      </c>
      <c r="K116" s="196" t="s">
        <v>474</v>
      </c>
      <c r="L116" s="108">
        <v>2018</v>
      </c>
      <c r="M116" s="108">
        <v>629</v>
      </c>
      <c r="N116" s="109" t="s">
        <v>475</v>
      </c>
      <c r="O116" s="111" t="s">
        <v>468</v>
      </c>
      <c r="P116" s="109" t="s">
        <v>469</v>
      </c>
      <c r="Q116" s="109" t="s">
        <v>469</v>
      </c>
      <c r="R116" s="108">
        <v>1</v>
      </c>
      <c r="S116" s="111" t="s">
        <v>126</v>
      </c>
      <c r="T116" s="108">
        <v>1010203</v>
      </c>
      <c r="U116" s="108">
        <v>140</v>
      </c>
      <c r="V116" s="108">
        <v>1043</v>
      </c>
      <c r="W116" s="108">
        <v>2</v>
      </c>
      <c r="X116" s="113">
        <v>2018</v>
      </c>
      <c r="Y116" s="113">
        <v>42</v>
      </c>
      <c r="Z116" s="113">
        <v>0</v>
      </c>
      <c r="AA116" s="114" t="s">
        <v>101</v>
      </c>
      <c r="AB116" s="109" t="s">
        <v>101</v>
      </c>
      <c r="AC116" s="107">
        <f>IF(O116=O115,0,1)</f>
        <v>0</v>
      </c>
    </row>
    <row r="117" spans="1:29" ht="15">
      <c r="A117" s="108">
        <v>2018</v>
      </c>
      <c r="B117" s="108">
        <v>68</v>
      </c>
      <c r="C117" s="109" t="s">
        <v>164</v>
      </c>
      <c r="D117" s="195" t="s">
        <v>476</v>
      </c>
      <c r="E117" s="109" t="s">
        <v>477</v>
      </c>
      <c r="F117" s="111" t="s">
        <v>478</v>
      </c>
      <c r="G117" s="112">
        <v>264.57</v>
      </c>
      <c r="H117" s="112">
        <v>47.71</v>
      </c>
      <c r="I117" s="143" t="s">
        <v>82</v>
      </c>
      <c r="J117" s="112">
        <f>IF(I117="SI",G117-H117,G117)</f>
        <v>216.85999999999999</v>
      </c>
      <c r="K117" s="196" t="s">
        <v>474</v>
      </c>
      <c r="L117" s="108">
        <v>2018</v>
      </c>
      <c r="M117" s="108">
        <v>971</v>
      </c>
      <c r="N117" s="109" t="s">
        <v>168</v>
      </c>
      <c r="O117" s="111" t="s">
        <v>468</v>
      </c>
      <c r="P117" s="109" t="s">
        <v>469</v>
      </c>
      <c r="Q117" s="109" t="s">
        <v>469</v>
      </c>
      <c r="R117" s="108">
        <v>1</v>
      </c>
      <c r="S117" s="111" t="s">
        <v>126</v>
      </c>
      <c r="T117" s="108">
        <v>1010203</v>
      </c>
      <c r="U117" s="108">
        <v>140</v>
      </c>
      <c r="V117" s="108">
        <v>1043</v>
      </c>
      <c r="W117" s="108">
        <v>2</v>
      </c>
      <c r="X117" s="113">
        <v>2018</v>
      </c>
      <c r="Y117" s="113">
        <v>42</v>
      </c>
      <c r="Z117" s="113">
        <v>0</v>
      </c>
      <c r="AA117" s="114" t="s">
        <v>170</v>
      </c>
      <c r="AB117" s="109" t="s">
        <v>185</v>
      </c>
      <c r="AC117" s="107">
        <f>IF(O117=O116,0,1)</f>
        <v>0</v>
      </c>
    </row>
    <row r="118" spans="1:29" ht="15">
      <c r="A118" s="108">
        <v>2018</v>
      </c>
      <c r="B118" s="108">
        <v>140</v>
      </c>
      <c r="C118" s="109" t="s">
        <v>217</v>
      </c>
      <c r="D118" s="195" t="s">
        <v>479</v>
      </c>
      <c r="E118" s="109" t="s">
        <v>480</v>
      </c>
      <c r="F118" s="111" t="s">
        <v>481</v>
      </c>
      <c r="G118" s="112">
        <v>252.83</v>
      </c>
      <c r="H118" s="112">
        <v>45.59</v>
      </c>
      <c r="I118" s="143" t="s">
        <v>82</v>
      </c>
      <c r="J118" s="112">
        <f>IF(I118="SI",G118-H118,G118)</f>
        <v>207.24</v>
      </c>
      <c r="K118" s="196" t="s">
        <v>474</v>
      </c>
      <c r="L118" s="108">
        <v>2018</v>
      </c>
      <c r="M118" s="108">
        <v>1584</v>
      </c>
      <c r="N118" s="109" t="s">
        <v>194</v>
      </c>
      <c r="O118" s="111" t="s">
        <v>468</v>
      </c>
      <c r="P118" s="109" t="s">
        <v>469</v>
      </c>
      <c r="Q118" s="109" t="s">
        <v>469</v>
      </c>
      <c r="R118" s="108">
        <v>1</v>
      </c>
      <c r="S118" s="111" t="s">
        <v>126</v>
      </c>
      <c r="T118" s="108">
        <v>1010203</v>
      </c>
      <c r="U118" s="108">
        <v>140</v>
      </c>
      <c r="V118" s="108">
        <v>1043</v>
      </c>
      <c r="W118" s="108">
        <v>2</v>
      </c>
      <c r="X118" s="113">
        <v>2018</v>
      </c>
      <c r="Y118" s="113">
        <v>42</v>
      </c>
      <c r="Z118" s="113">
        <v>0</v>
      </c>
      <c r="AA118" s="114" t="s">
        <v>209</v>
      </c>
      <c r="AB118" s="109" t="s">
        <v>218</v>
      </c>
      <c r="AC118" s="107">
        <f>IF(O118=O117,0,1)</f>
        <v>0</v>
      </c>
    </row>
    <row r="119" spans="1:29" ht="15">
      <c r="A119" s="108">
        <v>2018</v>
      </c>
      <c r="B119" s="108">
        <v>39</v>
      </c>
      <c r="C119" s="109" t="s">
        <v>101</v>
      </c>
      <c r="D119" s="195" t="s">
        <v>482</v>
      </c>
      <c r="E119" s="109" t="s">
        <v>483</v>
      </c>
      <c r="F119" s="111" t="s">
        <v>484</v>
      </c>
      <c r="G119" s="112">
        <v>1037</v>
      </c>
      <c r="H119" s="112">
        <v>187</v>
      </c>
      <c r="I119" s="143" t="s">
        <v>82</v>
      </c>
      <c r="J119" s="112">
        <f>IF(I119="SI",G119-H119,G119)</f>
        <v>850</v>
      </c>
      <c r="K119" s="196" t="s">
        <v>485</v>
      </c>
      <c r="L119" s="108">
        <v>2018</v>
      </c>
      <c r="M119" s="108">
        <v>748</v>
      </c>
      <c r="N119" s="109" t="s">
        <v>325</v>
      </c>
      <c r="O119" s="111" t="s">
        <v>486</v>
      </c>
      <c r="P119" s="109" t="s">
        <v>487</v>
      </c>
      <c r="Q119" s="109" t="s">
        <v>488</v>
      </c>
      <c r="R119" s="108">
        <v>2</v>
      </c>
      <c r="S119" s="111" t="s">
        <v>87</v>
      </c>
      <c r="T119" s="108">
        <v>1080103</v>
      </c>
      <c r="U119" s="108">
        <v>2780</v>
      </c>
      <c r="V119" s="108">
        <v>1928</v>
      </c>
      <c r="W119" s="108">
        <v>2</v>
      </c>
      <c r="X119" s="113">
        <v>2017</v>
      </c>
      <c r="Y119" s="113">
        <v>111</v>
      </c>
      <c r="Z119" s="113">
        <v>0</v>
      </c>
      <c r="AA119" s="114" t="s">
        <v>94</v>
      </c>
      <c r="AB119" s="109" t="s">
        <v>489</v>
      </c>
      <c r="AC119" s="107">
        <f>IF(O119=O118,0,1)</f>
        <v>1</v>
      </c>
    </row>
    <row r="120" spans="1:28" ht="15">
      <c r="A120" s="108"/>
      <c r="B120" s="108"/>
      <c r="C120" s="109"/>
      <c r="D120" s="195"/>
      <c r="E120" s="109"/>
      <c r="F120" s="197"/>
      <c r="G120" s="198"/>
      <c r="H120" s="112"/>
      <c r="I120" s="143"/>
      <c r="J120" s="112"/>
      <c r="K120" s="196"/>
      <c r="L120" s="108"/>
      <c r="M120" s="108"/>
      <c r="N120" s="109"/>
      <c r="O120" s="111"/>
      <c r="P120" s="109"/>
      <c r="Q120" s="109"/>
      <c r="R120" s="108"/>
      <c r="S120" s="111"/>
      <c r="T120" s="108"/>
      <c r="U120" s="108"/>
      <c r="V120" s="108"/>
      <c r="W120" s="108"/>
      <c r="X120" s="113"/>
      <c r="Y120" s="113"/>
      <c r="Z120" s="113"/>
      <c r="AA120" s="114"/>
      <c r="AB120" s="109"/>
    </row>
    <row r="121" spans="1:28" ht="15">
      <c r="A121" s="108"/>
      <c r="B121" s="108"/>
      <c r="C121" s="109"/>
      <c r="D121" s="195"/>
      <c r="E121" s="109"/>
      <c r="F121" s="199" t="s">
        <v>490</v>
      </c>
      <c r="G121" s="200">
        <f>SUM(G11:G119)</f>
        <v>32789.59</v>
      </c>
      <c r="H121" s="201">
        <f>SUM(H11:H119)</f>
        <v>6032.07</v>
      </c>
      <c r="I121" s="143"/>
      <c r="J121" s="201">
        <f>SUM(J11:J119)</f>
        <v>26757.52</v>
      </c>
      <c r="K121" s="196"/>
      <c r="L121" s="108"/>
      <c r="M121" s="108"/>
      <c r="N121" s="109"/>
      <c r="O121" s="111"/>
      <c r="P121" s="109"/>
      <c r="Q121" s="109"/>
      <c r="R121" s="108"/>
      <c r="S121" s="111"/>
      <c r="T121" s="108"/>
      <c r="U121" s="108"/>
      <c r="V121" s="108"/>
      <c r="W121" s="108"/>
      <c r="X121" s="113"/>
      <c r="Y121" s="113"/>
      <c r="Z121" s="113"/>
      <c r="AA121" s="114"/>
      <c r="AB121" s="109"/>
    </row>
    <row r="122" spans="3:28" ht="15">
      <c r="C122" s="107"/>
      <c r="D122" s="107"/>
      <c r="E122" s="107"/>
      <c r="F122" s="107"/>
      <c r="G122" s="107"/>
      <c r="H122" s="107"/>
      <c r="I122" s="107"/>
      <c r="J122" s="107"/>
      <c r="N122" s="107"/>
      <c r="O122" s="107"/>
      <c r="P122" s="107"/>
      <c r="Q122" s="107"/>
      <c r="S122" s="107"/>
      <c r="AB122" s="107"/>
    </row>
    <row r="123" spans="3:28" ht="15">
      <c r="C123" s="107"/>
      <c r="D123" s="107"/>
      <c r="E123" s="107"/>
      <c r="F123" s="107"/>
      <c r="G123" s="107"/>
      <c r="H123" s="107"/>
      <c r="I123" s="107"/>
      <c r="J123" s="107"/>
      <c r="N123" s="107"/>
      <c r="O123" s="107"/>
      <c r="P123" s="107"/>
      <c r="Q123" s="107"/>
      <c r="S123" s="107"/>
      <c r="AB123" s="107"/>
    </row>
    <row r="124" spans="3:28" ht="15">
      <c r="C124" s="107"/>
      <c r="D124" s="107"/>
      <c r="E124" s="107"/>
      <c r="F124" s="107"/>
      <c r="G124" s="107"/>
      <c r="H124" s="107"/>
      <c r="I124" s="107"/>
      <c r="J124" s="107"/>
      <c r="N124" s="107"/>
      <c r="O124" s="107"/>
      <c r="P124" s="107"/>
      <c r="Q124" s="107"/>
      <c r="S124" s="107"/>
      <c r="AB124" s="107"/>
    </row>
    <row r="125" spans="3:28" ht="15">
      <c r="C125" s="107"/>
      <c r="D125" s="107"/>
      <c r="E125" s="107"/>
      <c r="F125" s="107"/>
      <c r="G125" s="107"/>
      <c r="H125" s="107"/>
      <c r="I125" s="107"/>
      <c r="J125" s="107"/>
      <c r="N125" s="107"/>
      <c r="O125" s="107"/>
      <c r="P125" s="107"/>
      <c r="Q125" s="107"/>
      <c r="S125" s="107"/>
      <c r="AB125" s="107"/>
    </row>
    <row r="126" spans="3:28" ht="15">
      <c r="C126" s="107"/>
      <c r="D126" s="107"/>
      <c r="E126" s="107"/>
      <c r="F126" s="107"/>
      <c r="G126" s="107"/>
      <c r="H126" s="107"/>
      <c r="I126" s="107"/>
      <c r="J126" s="107"/>
      <c r="N126" s="107"/>
      <c r="O126" s="107"/>
      <c r="P126" s="107"/>
      <c r="Q126" s="107"/>
      <c r="S126" s="107"/>
      <c r="AB126" s="107"/>
    </row>
    <row r="127" spans="3:28" ht="15">
      <c r="C127" s="107"/>
      <c r="D127" s="107"/>
      <c r="E127" s="107"/>
      <c r="F127" s="107"/>
      <c r="G127" s="107"/>
      <c r="H127" s="107"/>
      <c r="I127" s="107"/>
      <c r="J127" s="107"/>
      <c r="N127" s="107"/>
      <c r="O127" s="107"/>
      <c r="P127" s="107"/>
      <c r="Q127" s="107"/>
      <c r="S127" s="107"/>
      <c r="AB127" s="107"/>
    </row>
    <row r="128" spans="3:28" ht="15">
      <c r="C128" s="107"/>
      <c r="D128" s="107"/>
      <c r="E128" s="107"/>
      <c r="F128" s="107"/>
      <c r="G128" s="107"/>
      <c r="H128" s="107"/>
      <c r="I128" s="107"/>
      <c r="J128" s="107"/>
      <c r="N128" s="107"/>
      <c r="O128" s="107"/>
      <c r="P128" s="107"/>
      <c r="Q128" s="107"/>
      <c r="S128" s="107"/>
      <c r="AB128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Anagrafe</cp:lastModifiedBy>
  <cp:lastPrinted>2015-01-23T09:39:52Z</cp:lastPrinted>
  <dcterms:created xsi:type="dcterms:W3CDTF">1996-11-05T10:16:36Z</dcterms:created>
  <dcterms:modified xsi:type="dcterms:W3CDTF">2019-05-03T08:47:35Z</dcterms:modified>
  <cp:category/>
  <cp:version/>
  <cp:contentType/>
  <cp:contentStatus/>
</cp:coreProperties>
</file>