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7" windowWidth="14808" windowHeight="800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<sst xmlns="http://schemas.openxmlformats.org/spreadsheetml/2006/main" count="870" uniqueCount="149">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</sst>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4.25" thickTop="1">
      <c r="B5" s="7"/>
      <c r="C5" s="4" t="s">
        <v>4</v>
      </c>
      <c r="D5" s="37"/>
      <c r="E5" s="38"/>
    </row>
    <row r="6" spans="2:5" ht="13.5">
      <c r="B6" s="8"/>
      <c r="C6" s="5" t="s">
        <v>5</v>
      </c>
      <c r="D6" s="39"/>
      <c r="E6" s="40"/>
    </row>
    <row r="7" spans="2:5" ht="13.5">
      <c r="B7" s="8"/>
      <c r="C7" s="5" t="s">
        <v>6</v>
      </c>
      <c r="D7" s="39"/>
      <c r="E7" s="40"/>
    </row>
    <row r="8" spans="2:5" ht="14.25" thickBot="1">
      <c r="B8" s="9"/>
      <c r="C8" s="6" t="s">
        <v>7</v>
      </c>
      <c r="D8" s="41"/>
      <c r="E8" s="42"/>
    </row>
    <row r="9" spans="2:5" ht="14.25" thickTop="1">
      <c r="B9" s="12" t="s">
        <v>8</v>
      </c>
      <c r="C9" s="53" t="s">
        <v>9</v>
      </c>
      <c r="D9" s="43"/>
      <c r="E9" s="38"/>
    </row>
    <row r="10" spans="2:5" ht="13.5">
      <c r="B10" s="13">
        <v>10101</v>
      </c>
      <c r="C10" s="54" t="s">
        <v>13</v>
      </c>
      <c r="D10" s="39"/>
      <c r="E10" s="45"/>
    </row>
    <row r="11" spans="2:5" ht="13.5">
      <c r="B11" s="13">
        <v>10102</v>
      </c>
      <c r="C11" s="54" t="s">
        <v>15</v>
      </c>
      <c r="D11" s="39"/>
      <c r="E11" s="45"/>
    </row>
    <row r="12" spans="2:5" ht="13.5">
      <c r="B12" s="13">
        <v>10103</v>
      </c>
      <c r="C12" s="54" t="s">
        <v>14</v>
      </c>
      <c r="D12" s="39"/>
      <c r="E12" s="45"/>
    </row>
    <row r="13" spans="2:5" ht="13.5">
      <c r="B13" s="13">
        <v>10104</v>
      </c>
      <c r="C13" s="54" t="s">
        <v>16</v>
      </c>
      <c r="D13" s="39"/>
      <c r="E13" s="45"/>
    </row>
    <row r="14" spans="2:5" ht="13.5">
      <c r="B14" s="13">
        <v>10301</v>
      </c>
      <c r="C14" s="54" t="s">
        <v>11</v>
      </c>
      <c r="D14" s="39"/>
      <c r="E14" s="45"/>
    </row>
    <row r="15" spans="2:5" ht="13.5">
      <c r="B15" s="14">
        <v>10302</v>
      </c>
      <c r="C15" s="11" t="s">
        <v>12</v>
      </c>
      <c r="D15" s="46"/>
      <c r="E15" s="47"/>
    </row>
    <row r="16" spans="2:5" ht="14.2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4.25" thickTop="1">
      <c r="B17" s="12" t="s">
        <v>18</v>
      </c>
      <c r="C17" s="53" t="s">
        <v>19</v>
      </c>
      <c r="D17" s="43"/>
      <c r="E17" s="38"/>
    </row>
    <row r="18" spans="2:5" ht="13.5">
      <c r="B18" s="13">
        <v>20101</v>
      </c>
      <c r="C18" s="54" t="s">
        <v>20</v>
      </c>
      <c r="D18" s="39"/>
      <c r="E18" s="45"/>
    </row>
    <row r="19" spans="2:5" ht="13.5">
      <c r="B19" s="13">
        <v>20102</v>
      </c>
      <c r="C19" s="54" t="s">
        <v>21</v>
      </c>
      <c r="D19" s="39"/>
      <c r="E19" s="50"/>
    </row>
    <row r="20" spans="2:5" ht="13.5">
      <c r="B20" s="13">
        <v>20103</v>
      </c>
      <c r="C20" s="54" t="s">
        <v>22</v>
      </c>
      <c r="D20" s="39"/>
      <c r="E20" s="59"/>
    </row>
    <row r="21" spans="2:5" ht="13.5">
      <c r="B21" s="13">
        <v>20104</v>
      </c>
      <c r="C21" s="54" t="s">
        <v>10</v>
      </c>
      <c r="D21" s="39"/>
      <c r="E21" s="45"/>
    </row>
    <row r="22" spans="2:5" ht="13.5">
      <c r="B22" s="13">
        <v>20105</v>
      </c>
      <c r="C22" s="54" t="s">
        <v>23</v>
      </c>
      <c r="D22" s="49"/>
      <c r="E22" s="50"/>
    </row>
    <row r="23" spans="2:5" ht="14.2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4.25" thickTop="1">
      <c r="B24" s="12" t="s">
        <v>25</v>
      </c>
      <c r="C24" s="53" t="s">
        <v>26</v>
      </c>
      <c r="D24" s="56"/>
      <c r="E24" s="57"/>
    </row>
    <row r="25" spans="2:5" ht="13.5">
      <c r="B25" s="13">
        <v>30100</v>
      </c>
      <c r="C25" s="54" t="s">
        <v>27</v>
      </c>
      <c r="D25" s="39"/>
      <c r="E25" s="45"/>
    </row>
    <row r="26" spans="2:5" ht="13.5">
      <c r="B26" s="13">
        <v>30200</v>
      </c>
      <c r="C26" s="54" t="s">
        <v>28</v>
      </c>
      <c r="D26" s="39"/>
      <c r="E26" s="45"/>
    </row>
    <row r="27" spans="2:5" ht="13.5">
      <c r="B27" s="13">
        <v>30300</v>
      </c>
      <c r="C27" s="54" t="s">
        <v>29</v>
      </c>
      <c r="D27" s="39"/>
      <c r="E27" s="45"/>
    </row>
    <row r="28" spans="2:5" ht="13.5">
      <c r="B28" s="13">
        <v>30400</v>
      </c>
      <c r="C28" s="54" t="s">
        <v>30</v>
      </c>
      <c r="D28" s="49"/>
      <c r="E28" s="45"/>
    </row>
    <row r="29" spans="2:5" ht="13.5">
      <c r="B29" s="13">
        <v>30500</v>
      </c>
      <c r="C29" s="54" t="s">
        <v>31</v>
      </c>
      <c r="D29" s="60"/>
      <c r="E29" s="50"/>
    </row>
    <row r="30" spans="2:5" ht="14.2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4.25" thickTop="1">
      <c r="B31" s="12" t="s">
        <v>33</v>
      </c>
      <c r="C31" s="53" t="s">
        <v>34</v>
      </c>
      <c r="D31" s="43"/>
      <c r="E31" s="57"/>
    </row>
    <row r="32" spans="2:5" ht="13.5">
      <c r="B32" s="13">
        <v>40100</v>
      </c>
      <c r="C32" s="54" t="s">
        <v>35</v>
      </c>
      <c r="D32" s="49"/>
      <c r="E32" s="45"/>
    </row>
    <row r="33" spans="2:5" ht="13.5">
      <c r="B33" s="13">
        <v>40200</v>
      </c>
      <c r="C33" s="54" t="s">
        <v>36</v>
      </c>
      <c r="D33" s="61"/>
      <c r="E33" s="59"/>
    </row>
    <row r="34" spans="2:5" ht="13.5">
      <c r="B34" s="13">
        <v>40300</v>
      </c>
      <c r="C34" s="54" t="s">
        <v>37</v>
      </c>
      <c r="D34" s="61"/>
      <c r="E34" s="45"/>
    </row>
    <row r="35" spans="2:5" ht="13.5">
      <c r="B35" s="13">
        <v>40400</v>
      </c>
      <c r="C35" s="54" t="s">
        <v>38</v>
      </c>
      <c r="D35" s="39"/>
      <c r="E35" s="45"/>
    </row>
    <row r="36" spans="2:5" ht="13.5">
      <c r="B36" s="13">
        <v>40500</v>
      </c>
      <c r="C36" s="54" t="s">
        <v>39</v>
      </c>
      <c r="D36" s="49"/>
      <c r="E36" s="50"/>
    </row>
    <row r="37" spans="2:5" ht="14.2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4.25" thickTop="1">
      <c r="B38" s="12" t="s">
        <v>41</v>
      </c>
      <c r="C38" s="53" t="s">
        <v>42</v>
      </c>
      <c r="D38" s="43"/>
      <c r="E38" s="57"/>
    </row>
    <row r="39" spans="2:5" ht="13.5">
      <c r="B39" s="13">
        <v>50100</v>
      </c>
      <c r="C39" s="54" t="s">
        <v>43</v>
      </c>
      <c r="D39" s="39"/>
      <c r="E39" s="45"/>
    </row>
    <row r="40" spans="2:5" ht="13.5">
      <c r="B40" s="13">
        <v>50200</v>
      </c>
      <c r="C40" s="54" t="s">
        <v>45</v>
      </c>
      <c r="D40" s="39"/>
      <c r="E40" s="44"/>
    </row>
    <row r="41" spans="2:5" ht="13.5">
      <c r="B41" s="13">
        <v>50300</v>
      </c>
      <c r="C41" s="54" t="s">
        <v>44</v>
      </c>
      <c r="D41" s="39"/>
      <c r="E41" s="50"/>
    </row>
    <row r="42" spans="2:5" ht="13.5">
      <c r="B42" s="13">
        <v>50400</v>
      </c>
      <c r="C42" s="54" t="s">
        <v>46</v>
      </c>
      <c r="D42" s="49"/>
      <c r="E42" s="62"/>
    </row>
    <row r="43" spans="2:5" ht="14.2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4.25" thickTop="1">
      <c r="B44" s="12" t="s">
        <v>48</v>
      </c>
      <c r="C44" s="53" t="s">
        <v>49</v>
      </c>
      <c r="D44" s="43"/>
      <c r="E44" s="57"/>
    </row>
    <row r="45" spans="2:5" ht="13.5">
      <c r="B45" s="13">
        <v>60100</v>
      </c>
      <c r="C45" s="54" t="s">
        <v>50</v>
      </c>
      <c r="D45" s="49"/>
      <c r="E45" s="59"/>
    </row>
    <row r="46" spans="2:5" ht="13.5">
      <c r="B46" s="13">
        <v>60200</v>
      </c>
      <c r="C46" s="54" t="s">
        <v>53</v>
      </c>
      <c r="D46" s="39"/>
      <c r="E46" s="59"/>
    </row>
    <row r="47" spans="2:5" ht="13.5">
      <c r="B47" s="13">
        <v>60300</v>
      </c>
      <c r="C47" s="54" t="s">
        <v>51</v>
      </c>
      <c r="D47" s="49"/>
      <c r="E47" s="45"/>
    </row>
    <row r="48" spans="2:5" ht="13.5">
      <c r="B48" s="13">
        <v>60400</v>
      </c>
      <c r="C48" s="54" t="s">
        <v>52</v>
      </c>
      <c r="D48" s="60"/>
      <c r="E48" s="50"/>
    </row>
    <row r="49" spans="2:5" ht="14.2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4.25" thickTop="1">
      <c r="B50" s="12" t="s">
        <v>55</v>
      </c>
      <c r="C50" s="53" t="s">
        <v>56</v>
      </c>
      <c r="D50" s="56"/>
      <c r="E50" s="57"/>
    </row>
    <row r="51" spans="2:5" ht="13.5">
      <c r="B51" s="13">
        <v>70100</v>
      </c>
      <c r="C51" s="54" t="s">
        <v>57</v>
      </c>
      <c r="D51" s="60"/>
      <c r="E51" s="62"/>
    </row>
    <row r="52" spans="2:5" ht="14.2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4.25" thickTop="1">
      <c r="B53" s="12" t="s">
        <v>59</v>
      </c>
      <c r="C53" s="53" t="s">
        <v>60</v>
      </c>
      <c r="D53" s="56"/>
      <c r="E53" s="57"/>
    </row>
    <row r="54" spans="2:5" ht="13.5">
      <c r="B54" s="13">
        <v>90100</v>
      </c>
      <c r="C54" s="54" t="s">
        <v>61</v>
      </c>
      <c r="D54" s="61"/>
      <c r="E54" s="45"/>
    </row>
    <row r="55" spans="2:5" ht="13.5">
      <c r="B55" s="13">
        <v>90200</v>
      </c>
      <c r="C55" s="54" t="s">
        <v>62</v>
      </c>
      <c r="D55" s="61"/>
      <c r="E55" s="62"/>
    </row>
    <row r="56" spans="2:5" ht="14.2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3.5">
      <c r="B60" s="19"/>
      <c r="C60" s="1"/>
      <c r="D60" s="1"/>
      <c r="E60" s="1"/>
    </row>
    <row r="63" ht="13.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4.25" thickTop="1">
      <c r="B5" s="7"/>
      <c r="C5" s="4" t="s">
        <v>4</v>
      </c>
      <c r="D5" s="37"/>
      <c r="E5" s="38"/>
    </row>
    <row r="6" spans="2:5" ht="13.5">
      <c r="B6" s="8"/>
      <c r="C6" s="5" t="s">
        <v>5</v>
      </c>
      <c r="D6" s="39"/>
      <c r="E6" s="40"/>
    </row>
    <row r="7" spans="2:5" ht="13.5">
      <c r="B7" s="8"/>
      <c r="C7" s="5" t="s">
        <v>6</v>
      </c>
      <c r="D7" s="39"/>
      <c r="E7" s="40"/>
    </row>
    <row r="8" spans="2:5" ht="14.25" thickBot="1">
      <c r="B8" s="9"/>
      <c r="C8" s="6" t="s">
        <v>7</v>
      </c>
      <c r="D8" s="41"/>
      <c r="E8" s="42"/>
    </row>
    <row r="9" spans="2:5" ht="14.25" thickTop="1">
      <c r="B9" s="12" t="s">
        <v>8</v>
      </c>
      <c r="C9" s="53" t="s">
        <v>9</v>
      </c>
      <c r="D9" s="43"/>
      <c r="E9" s="38"/>
    </row>
    <row r="10" spans="2:5" ht="13.5">
      <c r="B10" s="13">
        <v>10101</v>
      </c>
      <c r="C10" s="54" t="s">
        <v>13</v>
      </c>
      <c r="D10" s="39"/>
      <c r="E10" s="45"/>
    </row>
    <row r="11" spans="2:5" ht="13.5">
      <c r="B11" s="13">
        <v>10102</v>
      </c>
      <c r="C11" s="54" t="s">
        <v>15</v>
      </c>
      <c r="D11" s="39"/>
      <c r="E11" s="45"/>
    </row>
    <row r="12" spans="2:5" ht="13.5">
      <c r="B12" s="13">
        <v>10103</v>
      </c>
      <c r="C12" s="54" t="s">
        <v>14</v>
      </c>
      <c r="D12" s="39"/>
      <c r="E12" s="45"/>
    </row>
    <row r="13" spans="2:5" ht="13.5">
      <c r="B13" s="13">
        <v>10104</v>
      </c>
      <c r="C13" s="54" t="s">
        <v>16</v>
      </c>
      <c r="D13" s="39"/>
      <c r="E13" s="45"/>
    </row>
    <row r="14" spans="2:5" ht="13.5">
      <c r="B14" s="13">
        <v>10301</v>
      </c>
      <c r="C14" s="54" t="s">
        <v>11</v>
      </c>
      <c r="D14" s="39"/>
      <c r="E14" s="45"/>
    </row>
    <row r="15" spans="2:5" ht="13.5">
      <c r="B15" s="14">
        <v>10302</v>
      </c>
      <c r="C15" s="11" t="s">
        <v>12</v>
      </c>
      <c r="D15" s="46"/>
      <c r="E15" s="47"/>
    </row>
    <row r="16" spans="2:5" ht="14.2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4.25" thickTop="1">
      <c r="B17" s="12" t="s">
        <v>18</v>
      </c>
      <c r="C17" s="53" t="s">
        <v>19</v>
      </c>
      <c r="D17" s="43"/>
      <c r="E17" s="38"/>
    </row>
    <row r="18" spans="2:5" ht="13.5">
      <c r="B18" s="13">
        <v>20101</v>
      </c>
      <c r="C18" s="54" t="s">
        <v>20</v>
      </c>
      <c r="D18" s="39"/>
      <c r="E18" s="45"/>
    </row>
    <row r="19" spans="2:5" ht="13.5">
      <c r="B19" s="13">
        <v>20102</v>
      </c>
      <c r="C19" s="54" t="s">
        <v>21</v>
      </c>
      <c r="D19" s="39"/>
      <c r="E19" s="50"/>
    </row>
    <row r="20" spans="2:5" ht="13.5">
      <c r="B20" s="13">
        <v>20103</v>
      </c>
      <c r="C20" s="54" t="s">
        <v>22</v>
      </c>
      <c r="D20" s="39"/>
      <c r="E20" s="59"/>
    </row>
    <row r="21" spans="2:5" ht="13.5">
      <c r="B21" s="13">
        <v>20104</v>
      </c>
      <c r="C21" s="54" t="s">
        <v>10</v>
      </c>
      <c r="D21" s="39"/>
      <c r="E21" s="45"/>
    </row>
    <row r="22" spans="2:5" ht="13.5">
      <c r="B22" s="13">
        <v>20105</v>
      </c>
      <c r="C22" s="54" t="s">
        <v>23</v>
      </c>
      <c r="D22" s="49"/>
      <c r="E22" s="50"/>
    </row>
    <row r="23" spans="2:5" ht="14.2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4.25" thickTop="1">
      <c r="B24" s="12" t="s">
        <v>25</v>
      </c>
      <c r="C24" s="53" t="s">
        <v>26</v>
      </c>
      <c r="D24" s="56"/>
      <c r="E24" s="57"/>
    </row>
    <row r="25" spans="2:5" ht="13.5">
      <c r="B25" s="13">
        <v>30100</v>
      </c>
      <c r="C25" s="54" t="s">
        <v>27</v>
      </c>
      <c r="D25" s="39"/>
      <c r="E25" s="45"/>
    </row>
    <row r="26" spans="2:5" ht="13.5">
      <c r="B26" s="13">
        <v>30200</v>
      </c>
      <c r="C26" s="54" t="s">
        <v>28</v>
      </c>
      <c r="D26" s="39"/>
      <c r="E26" s="45"/>
    </row>
    <row r="27" spans="2:5" ht="13.5">
      <c r="B27" s="13">
        <v>30300</v>
      </c>
      <c r="C27" s="54" t="s">
        <v>29</v>
      </c>
      <c r="D27" s="39"/>
      <c r="E27" s="45"/>
    </row>
    <row r="28" spans="2:5" ht="13.5">
      <c r="B28" s="13">
        <v>30400</v>
      </c>
      <c r="C28" s="54" t="s">
        <v>30</v>
      </c>
      <c r="D28" s="49"/>
      <c r="E28" s="45"/>
    </row>
    <row r="29" spans="2:5" ht="13.5">
      <c r="B29" s="13">
        <v>30500</v>
      </c>
      <c r="C29" s="54" t="s">
        <v>31</v>
      </c>
      <c r="D29" s="60"/>
      <c r="E29" s="50"/>
    </row>
    <row r="30" spans="2:5" ht="14.2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4.25" thickTop="1">
      <c r="B31" s="12" t="s">
        <v>33</v>
      </c>
      <c r="C31" s="53" t="s">
        <v>34</v>
      </c>
      <c r="D31" s="43"/>
      <c r="E31" s="57"/>
    </row>
    <row r="32" spans="2:5" ht="13.5">
      <c r="B32" s="13">
        <v>40100</v>
      </c>
      <c r="C32" s="54" t="s">
        <v>35</v>
      </c>
      <c r="D32" s="49"/>
      <c r="E32" s="45"/>
    </row>
    <row r="33" spans="2:5" ht="13.5">
      <c r="B33" s="13">
        <v>40200</v>
      </c>
      <c r="C33" s="54" t="s">
        <v>36</v>
      </c>
      <c r="D33" s="61"/>
      <c r="E33" s="59"/>
    </row>
    <row r="34" spans="2:5" ht="13.5">
      <c r="B34" s="13">
        <v>40300</v>
      </c>
      <c r="C34" s="54" t="s">
        <v>37</v>
      </c>
      <c r="D34" s="61"/>
      <c r="E34" s="45"/>
    </row>
    <row r="35" spans="2:5" ht="13.5">
      <c r="B35" s="13">
        <v>40400</v>
      </c>
      <c r="C35" s="54" t="s">
        <v>38</v>
      </c>
      <c r="D35" s="39"/>
      <c r="E35" s="45"/>
    </row>
    <row r="36" spans="2:5" ht="13.5">
      <c r="B36" s="13">
        <v>40500</v>
      </c>
      <c r="C36" s="54" t="s">
        <v>39</v>
      </c>
      <c r="D36" s="49"/>
      <c r="E36" s="50"/>
    </row>
    <row r="37" spans="2:5" ht="14.2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4.25" thickTop="1">
      <c r="B38" s="12" t="s">
        <v>41</v>
      </c>
      <c r="C38" s="53" t="s">
        <v>42</v>
      </c>
      <c r="D38" s="43"/>
      <c r="E38" s="57"/>
    </row>
    <row r="39" spans="2:5" ht="13.5">
      <c r="B39" s="13">
        <v>50100</v>
      </c>
      <c r="C39" s="54" t="s">
        <v>43</v>
      </c>
      <c r="D39" s="39"/>
      <c r="E39" s="45"/>
    </row>
    <row r="40" spans="2:5" ht="13.5">
      <c r="B40" s="13">
        <v>50200</v>
      </c>
      <c r="C40" s="54" t="s">
        <v>45</v>
      </c>
      <c r="D40" s="39"/>
      <c r="E40" s="44"/>
    </row>
    <row r="41" spans="2:5" ht="13.5">
      <c r="B41" s="13">
        <v>50300</v>
      </c>
      <c r="C41" s="54" t="s">
        <v>44</v>
      </c>
      <c r="D41" s="39"/>
      <c r="E41" s="50"/>
    </row>
    <row r="42" spans="2:5" ht="13.5">
      <c r="B42" s="13">
        <v>50400</v>
      </c>
      <c r="C42" s="54" t="s">
        <v>46</v>
      </c>
      <c r="D42" s="49"/>
      <c r="E42" s="62"/>
    </row>
    <row r="43" spans="2:5" ht="14.2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4.25" thickTop="1">
      <c r="B44" s="12" t="s">
        <v>48</v>
      </c>
      <c r="C44" s="53" t="s">
        <v>49</v>
      </c>
      <c r="D44" s="43"/>
      <c r="E44" s="57"/>
    </row>
    <row r="45" spans="2:5" ht="13.5">
      <c r="B45" s="13">
        <v>60100</v>
      </c>
      <c r="C45" s="54" t="s">
        <v>50</v>
      </c>
      <c r="D45" s="49"/>
      <c r="E45" s="59"/>
    </row>
    <row r="46" spans="2:5" ht="13.5">
      <c r="B46" s="13">
        <v>60200</v>
      </c>
      <c r="C46" s="54" t="s">
        <v>53</v>
      </c>
      <c r="D46" s="39"/>
      <c r="E46" s="59"/>
    </row>
    <row r="47" spans="2:5" ht="13.5">
      <c r="B47" s="13">
        <v>60300</v>
      </c>
      <c r="C47" s="54" t="s">
        <v>51</v>
      </c>
      <c r="D47" s="49"/>
      <c r="E47" s="45"/>
    </row>
    <row r="48" spans="2:5" ht="13.5">
      <c r="B48" s="13">
        <v>60400</v>
      </c>
      <c r="C48" s="54" t="s">
        <v>52</v>
      </c>
      <c r="D48" s="60"/>
      <c r="E48" s="50"/>
    </row>
    <row r="49" spans="2:5" ht="14.2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4.25" thickTop="1">
      <c r="B50" s="12" t="s">
        <v>55</v>
      </c>
      <c r="C50" s="53" t="s">
        <v>56</v>
      </c>
      <c r="D50" s="56"/>
      <c r="E50" s="57"/>
    </row>
    <row r="51" spans="2:5" ht="13.5">
      <c r="B51" s="13">
        <v>70100</v>
      </c>
      <c r="C51" s="54" t="s">
        <v>57</v>
      </c>
      <c r="D51" s="60"/>
      <c r="E51" s="62"/>
    </row>
    <row r="52" spans="2:5" ht="14.2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4.25" thickTop="1">
      <c r="B53" s="12" t="s">
        <v>59</v>
      </c>
      <c r="C53" s="53" t="s">
        <v>60</v>
      </c>
      <c r="D53" s="56"/>
      <c r="E53" s="57"/>
    </row>
    <row r="54" spans="2:5" ht="13.5">
      <c r="B54" s="13">
        <v>90100</v>
      </c>
      <c r="C54" s="54" t="s">
        <v>61</v>
      </c>
      <c r="D54" s="61"/>
      <c r="E54" s="45"/>
    </row>
    <row r="55" spans="2:5" ht="13.5">
      <c r="B55" s="13">
        <v>90200</v>
      </c>
      <c r="C55" s="54" t="s">
        <v>62</v>
      </c>
      <c r="D55" s="61"/>
      <c r="E55" s="62"/>
    </row>
    <row r="56" spans="2:5" ht="14.2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3.5">
      <c r="B60" s="19"/>
      <c r="C60" s="1"/>
      <c r="D60" s="1"/>
      <c r="E60" s="1"/>
    </row>
    <row r="63" ht="13.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4.25" thickTop="1">
      <c r="B5" s="7"/>
      <c r="C5" s="4" t="s">
        <v>4</v>
      </c>
      <c r="D5" s="37"/>
      <c r="E5" s="38"/>
    </row>
    <row r="6" spans="2:5" ht="13.5">
      <c r="B6" s="8"/>
      <c r="C6" s="5" t="s">
        <v>5</v>
      </c>
      <c r="D6" s="39"/>
      <c r="E6" s="40"/>
    </row>
    <row r="7" spans="2:5" ht="13.5">
      <c r="B7" s="8"/>
      <c r="C7" s="5" t="s">
        <v>6</v>
      </c>
      <c r="D7" s="39"/>
      <c r="E7" s="40"/>
    </row>
    <row r="8" spans="2:5" ht="14.25" thickBot="1">
      <c r="B8" s="9"/>
      <c r="C8" s="6" t="s">
        <v>7</v>
      </c>
      <c r="D8" s="41"/>
      <c r="E8" s="42"/>
    </row>
    <row r="9" spans="2:5" ht="14.25" thickTop="1">
      <c r="B9" s="12" t="s">
        <v>8</v>
      </c>
      <c r="C9" s="53" t="s">
        <v>9</v>
      </c>
      <c r="D9" s="43"/>
      <c r="E9" s="38"/>
    </row>
    <row r="10" spans="2:5" ht="13.5">
      <c r="B10" s="13">
        <v>10101</v>
      </c>
      <c r="C10" s="54" t="s">
        <v>13</v>
      </c>
      <c r="D10" s="39"/>
      <c r="E10" s="45"/>
    </row>
    <row r="11" spans="2:5" ht="13.5">
      <c r="B11" s="13">
        <v>10102</v>
      </c>
      <c r="C11" s="54" t="s">
        <v>15</v>
      </c>
      <c r="D11" s="39"/>
      <c r="E11" s="45"/>
    </row>
    <row r="12" spans="2:5" ht="13.5">
      <c r="B12" s="13">
        <v>10103</v>
      </c>
      <c r="C12" s="54" t="s">
        <v>14</v>
      </c>
      <c r="D12" s="39"/>
      <c r="E12" s="45"/>
    </row>
    <row r="13" spans="2:5" ht="13.5">
      <c r="B13" s="13">
        <v>10104</v>
      </c>
      <c r="C13" s="54" t="s">
        <v>16</v>
      </c>
      <c r="D13" s="39"/>
      <c r="E13" s="45"/>
    </row>
    <row r="14" spans="2:5" ht="13.5">
      <c r="B14" s="13">
        <v>10301</v>
      </c>
      <c r="C14" s="54" t="s">
        <v>11</v>
      </c>
      <c r="D14" s="39"/>
      <c r="E14" s="45"/>
    </row>
    <row r="15" spans="2:5" ht="13.5">
      <c r="B15" s="14">
        <v>10302</v>
      </c>
      <c r="C15" s="11" t="s">
        <v>12</v>
      </c>
      <c r="D15" s="46"/>
      <c r="E15" s="47"/>
    </row>
    <row r="16" spans="2:5" ht="14.2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4.25" thickTop="1">
      <c r="B17" s="12" t="s">
        <v>18</v>
      </c>
      <c r="C17" s="53" t="s">
        <v>19</v>
      </c>
      <c r="D17" s="43"/>
      <c r="E17" s="38"/>
    </row>
    <row r="18" spans="2:5" ht="13.5">
      <c r="B18" s="13">
        <v>20101</v>
      </c>
      <c r="C18" s="54" t="s">
        <v>20</v>
      </c>
      <c r="D18" s="39"/>
      <c r="E18" s="45"/>
    </row>
    <row r="19" spans="2:5" ht="13.5">
      <c r="B19" s="13">
        <v>20102</v>
      </c>
      <c r="C19" s="54" t="s">
        <v>21</v>
      </c>
      <c r="D19" s="39"/>
      <c r="E19" s="50"/>
    </row>
    <row r="20" spans="2:5" ht="13.5">
      <c r="B20" s="13">
        <v>20103</v>
      </c>
      <c r="C20" s="54" t="s">
        <v>22</v>
      </c>
      <c r="D20" s="39"/>
      <c r="E20" s="59"/>
    </row>
    <row r="21" spans="2:5" ht="13.5">
      <c r="B21" s="13">
        <v>20104</v>
      </c>
      <c r="C21" s="54" t="s">
        <v>10</v>
      </c>
      <c r="D21" s="39"/>
      <c r="E21" s="45"/>
    </row>
    <row r="22" spans="2:5" ht="13.5">
      <c r="B22" s="13">
        <v>20105</v>
      </c>
      <c r="C22" s="54" t="s">
        <v>23</v>
      </c>
      <c r="D22" s="49"/>
      <c r="E22" s="50"/>
    </row>
    <row r="23" spans="2:5" ht="14.2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4.25" thickTop="1">
      <c r="B24" s="12" t="s">
        <v>25</v>
      </c>
      <c r="C24" s="53" t="s">
        <v>26</v>
      </c>
      <c r="D24" s="56"/>
      <c r="E24" s="57"/>
    </row>
    <row r="25" spans="2:5" ht="13.5">
      <c r="B25" s="13">
        <v>30100</v>
      </c>
      <c r="C25" s="54" t="s">
        <v>27</v>
      </c>
      <c r="D25" s="39"/>
      <c r="E25" s="45"/>
    </row>
    <row r="26" spans="2:5" ht="13.5">
      <c r="B26" s="13">
        <v>30200</v>
      </c>
      <c r="C26" s="54" t="s">
        <v>28</v>
      </c>
      <c r="D26" s="39"/>
      <c r="E26" s="45"/>
    </row>
    <row r="27" spans="2:5" ht="13.5">
      <c r="B27" s="13">
        <v>30300</v>
      </c>
      <c r="C27" s="54" t="s">
        <v>29</v>
      </c>
      <c r="D27" s="39"/>
      <c r="E27" s="45"/>
    </row>
    <row r="28" spans="2:5" ht="13.5">
      <c r="B28" s="13">
        <v>30400</v>
      </c>
      <c r="C28" s="54" t="s">
        <v>30</v>
      </c>
      <c r="D28" s="49"/>
      <c r="E28" s="45"/>
    </row>
    <row r="29" spans="2:5" ht="13.5">
      <c r="B29" s="13">
        <v>30500</v>
      </c>
      <c r="C29" s="54" t="s">
        <v>31</v>
      </c>
      <c r="D29" s="60"/>
      <c r="E29" s="50"/>
    </row>
    <row r="30" spans="2:5" ht="14.2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4.25" thickTop="1">
      <c r="B31" s="12" t="s">
        <v>33</v>
      </c>
      <c r="C31" s="53" t="s">
        <v>34</v>
      </c>
      <c r="D31" s="43"/>
      <c r="E31" s="57"/>
    </row>
    <row r="32" spans="2:5" ht="13.5">
      <c r="B32" s="13">
        <v>40100</v>
      </c>
      <c r="C32" s="54" t="s">
        <v>35</v>
      </c>
      <c r="D32" s="49"/>
      <c r="E32" s="45"/>
    </row>
    <row r="33" spans="2:5" ht="13.5">
      <c r="B33" s="13">
        <v>40200</v>
      </c>
      <c r="C33" s="54" t="s">
        <v>36</v>
      </c>
      <c r="D33" s="61"/>
      <c r="E33" s="59"/>
    </row>
    <row r="34" spans="2:5" ht="13.5">
      <c r="B34" s="13">
        <v>40300</v>
      </c>
      <c r="C34" s="54" t="s">
        <v>37</v>
      </c>
      <c r="D34" s="61"/>
      <c r="E34" s="45"/>
    </row>
    <row r="35" spans="2:5" ht="13.5">
      <c r="B35" s="13">
        <v>40400</v>
      </c>
      <c r="C35" s="54" t="s">
        <v>38</v>
      </c>
      <c r="D35" s="39"/>
      <c r="E35" s="45"/>
    </row>
    <row r="36" spans="2:5" ht="13.5">
      <c r="B36" s="13">
        <v>40500</v>
      </c>
      <c r="C36" s="54" t="s">
        <v>39</v>
      </c>
      <c r="D36" s="49"/>
      <c r="E36" s="50"/>
    </row>
    <row r="37" spans="2:5" ht="14.2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4.25" thickTop="1">
      <c r="B38" s="12" t="s">
        <v>41</v>
      </c>
      <c r="C38" s="53" t="s">
        <v>42</v>
      </c>
      <c r="D38" s="43"/>
      <c r="E38" s="57"/>
    </row>
    <row r="39" spans="2:5" ht="13.5">
      <c r="B39" s="13">
        <v>50100</v>
      </c>
      <c r="C39" s="54" t="s">
        <v>43</v>
      </c>
      <c r="D39" s="39"/>
      <c r="E39" s="45"/>
    </row>
    <row r="40" spans="2:5" ht="13.5">
      <c r="B40" s="13">
        <v>50200</v>
      </c>
      <c r="C40" s="54" t="s">
        <v>45</v>
      </c>
      <c r="D40" s="39"/>
      <c r="E40" s="44"/>
    </row>
    <row r="41" spans="2:5" ht="13.5">
      <c r="B41" s="13">
        <v>50300</v>
      </c>
      <c r="C41" s="54" t="s">
        <v>44</v>
      </c>
      <c r="D41" s="39"/>
      <c r="E41" s="50"/>
    </row>
    <row r="42" spans="2:5" ht="13.5">
      <c r="B42" s="13">
        <v>50400</v>
      </c>
      <c r="C42" s="54" t="s">
        <v>46</v>
      </c>
      <c r="D42" s="49"/>
      <c r="E42" s="62"/>
    </row>
    <row r="43" spans="2:5" ht="14.2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4.25" thickTop="1">
      <c r="B44" s="12" t="s">
        <v>48</v>
      </c>
      <c r="C44" s="53" t="s">
        <v>49</v>
      </c>
      <c r="D44" s="43"/>
      <c r="E44" s="57"/>
    </row>
    <row r="45" spans="2:5" ht="13.5">
      <c r="B45" s="13">
        <v>60100</v>
      </c>
      <c r="C45" s="54" t="s">
        <v>50</v>
      </c>
      <c r="D45" s="49"/>
      <c r="E45" s="59"/>
    </row>
    <row r="46" spans="2:5" ht="13.5">
      <c r="B46" s="13">
        <v>60200</v>
      </c>
      <c r="C46" s="54" t="s">
        <v>53</v>
      </c>
      <c r="D46" s="39"/>
      <c r="E46" s="59"/>
    </row>
    <row r="47" spans="2:5" ht="13.5">
      <c r="B47" s="13">
        <v>60300</v>
      </c>
      <c r="C47" s="54" t="s">
        <v>51</v>
      </c>
      <c r="D47" s="49"/>
      <c r="E47" s="45"/>
    </row>
    <row r="48" spans="2:5" ht="13.5">
      <c r="B48" s="13">
        <v>60400</v>
      </c>
      <c r="C48" s="54" t="s">
        <v>52</v>
      </c>
      <c r="D48" s="60"/>
      <c r="E48" s="50"/>
    </row>
    <row r="49" spans="2:5" ht="14.2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4.25" thickTop="1">
      <c r="B50" s="12" t="s">
        <v>55</v>
      </c>
      <c r="C50" s="53" t="s">
        <v>56</v>
      </c>
      <c r="D50" s="56"/>
      <c r="E50" s="57"/>
    </row>
    <row r="51" spans="2:5" ht="13.5">
      <c r="B51" s="13">
        <v>70100</v>
      </c>
      <c r="C51" s="54" t="s">
        <v>57</v>
      </c>
      <c r="D51" s="60"/>
      <c r="E51" s="62"/>
    </row>
    <row r="52" spans="2:5" ht="14.2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4.25" thickTop="1">
      <c r="B53" s="12" t="s">
        <v>59</v>
      </c>
      <c r="C53" s="53" t="s">
        <v>60</v>
      </c>
      <c r="D53" s="56"/>
      <c r="E53" s="57"/>
    </row>
    <row r="54" spans="2:5" ht="13.5">
      <c r="B54" s="13">
        <v>90100</v>
      </c>
      <c r="C54" s="54" t="s">
        <v>61</v>
      </c>
      <c r="D54" s="61"/>
      <c r="E54" s="45"/>
    </row>
    <row r="55" spans="2:5" ht="13.5">
      <c r="B55" s="13">
        <v>90200</v>
      </c>
      <c r="C55" s="54" t="s">
        <v>62</v>
      </c>
      <c r="D55" s="61"/>
      <c r="E55" s="62"/>
    </row>
    <row r="56" spans="2:5" ht="14.2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3.5">
      <c r="B60" s="19"/>
      <c r="C60" s="1"/>
      <c r="D60" s="1"/>
      <c r="E60" s="1"/>
    </row>
    <row r="63" ht="13.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4.25" thickTop="1">
      <c r="B5" s="7"/>
      <c r="C5" s="4" t="s">
        <v>4</v>
      </c>
      <c r="D5" s="37">
        <v>12478.34</v>
      </c>
      <c r="E5" s="38"/>
    </row>
    <row r="6" spans="2:5" ht="13.5">
      <c r="B6" s="8"/>
      <c r="C6" s="5" t="s">
        <v>5</v>
      </c>
      <c r="D6" s="39">
        <v>194919.39</v>
      </c>
      <c r="E6" s="40"/>
    </row>
    <row r="7" spans="2:5" ht="13.5">
      <c r="B7" s="8"/>
      <c r="C7" s="5" t="s">
        <v>6</v>
      </c>
      <c r="D7" s="39">
        <v>175925.99999999997</v>
      </c>
      <c r="E7" s="40"/>
    </row>
    <row r="8" spans="2:5" ht="14.25" thickBot="1">
      <c r="B8" s="9"/>
      <c r="C8" s="6" t="s">
        <v>7</v>
      </c>
      <c r="D8" s="41"/>
      <c r="E8" s="42">
        <v>551806.84</v>
      </c>
    </row>
    <row r="9" spans="2:5" ht="14.25" thickTop="1">
      <c r="B9" s="12" t="s">
        <v>8</v>
      </c>
      <c r="C9" s="53" t="s">
        <v>9</v>
      </c>
      <c r="D9" s="43"/>
      <c r="E9" s="38"/>
    </row>
    <row r="10" spans="2:5" ht="13.5">
      <c r="B10" s="13">
        <v>10101</v>
      </c>
      <c r="C10" s="54" t="s">
        <v>13</v>
      </c>
      <c r="D10" s="39">
        <v>530309.4199999999</v>
      </c>
      <c r="E10" s="45">
        <v>506573.27</v>
      </c>
    </row>
    <row r="11" spans="2:5" ht="13.5">
      <c r="B11" s="13">
        <v>10102</v>
      </c>
      <c r="C11" s="54" t="s">
        <v>15</v>
      </c>
      <c r="D11" s="39"/>
      <c r="E11" s="45"/>
    </row>
    <row r="12" spans="2:5" ht="13.5">
      <c r="B12" s="13">
        <v>10103</v>
      </c>
      <c r="C12" s="54" t="s">
        <v>14</v>
      </c>
      <c r="D12" s="39"/>
      <c r="E12" s="45"/>
    </row>
    <row r="13" spans="2:5" ht="13.5">
      <c r="B13" s="13">
        <v>10104</v>
      </c>
      <c r="C13" s="54" t="s">
        <v>16</v>
      </c>
      <c r="D13" s="39"/>
      <c r="E13" s="45"/>
    </row>
    <row r="14" spans="2:5" ht="13.5">
      <c r="B14" s="13">
        <v>10301</v>
      </c>
      <c r="C14" s="54" t="s">
        <v>11</v>
      </c>
      <c r="D14" s="39">
        <v>160723.52</v>
      </c>
      <c r="E14" s="45">
        <v>154275.97</v>
      </c>
    </row>
    <row r="15" spans="2:5" ht="13.5">
      <c r="B15" s="14">
        <v>10302</v>
      </c>
      <c r="C15" s="11" t="s">
        <v>12</v>
      </c>
      <c r="D15" s="46"/>
      <c r="E15" s="47"/>
    </row>
    <row r="16" spans="2:5" ht="14.25" thickBot="1">
      <c r="B16" s="17">
        <v>10000</v>
      </c>
      <c r="C16" s="15" t="s">
        <v>17</v>
      </c>
      <c r="D16" s="48">
        <f>D10+D11+D12+D13+D14+D15</f>
        <v>691032.94</v>
      </c>
      <c r="E16" s="51">
        <f>E10+E11+E12+E13+E14+E15</f>
        <v>660849.24</v>
      </c>
    </row>
    <row r="17" spans="2:5" ht="14.25" thickTop="1">
      <c r="B17" s="12" t="s">
        <v>18</v>
      </c>
      <c r="C17" s="53" t="s">
        <v>19</v>
      </c>
      <c r="D17" s="43"/>
      <c r="E17" s="38"/>
    </row>
    <row r="18" spans="2:5" ht="13.5">
      <c r="B18" s="13">
        <v>20101</v>
      </c>
      <c r="C18" s="54" t="s">
        <v>20</v>
      </c>
      <c r="D18" s="39">
        <v>239470.22000000003</v>
      </c>
      <c r="E18" s="45">
        <v>246951.57</v>
      </c>
    </row>
    <row r="19" spans="2:5" ht="13.5">
      <c r="B19" s="13">
        <v>20102</v>
      </c>
      <c r="C19" s="54" t="s">
        <v>21</v>
      </c>
      <c r="D19" s="39">
        <v>0</v>
      </c>
      <c r="E19" s="50">
        <v>0</v>
      </c>
    </row>
    <row r="20" spans="2:5" ht="13.5">
      <c r="B20" s="13">
        <v>20103</v>
      </c>
      <c r="C20" s="54" t="s">
        <v>22</v>
      </c>
      <c r="D20" s="39">
        <v>0</v>
      </c>
      <c r="E20" s="59">
        <v>0</v>
      </c>
    </row>
    <row r="21" spans="2:5" ht="13.5">
      <c r="B21" s="13">
        <v>20104</v>
      </c>
      <c r="C21" s="54" t="s">
        <v>10</v>
      </c>
      <c r="D21" s="39"/>
      <c r="E21" s="45"/>
    </row>
    <row r="22" spans="2:5" ht="13.5">
      <c r="B22" s="13">
        <v>20105</v>
      </c>
      <c r="C22" s="54" t="s">
        <v>23</v>
      </c>
      <c r="D22" s="49"/>
      <c r="E22" s="50"/>
    </row>
    <row r="23" spans="2:5" ht="14.25" thickBot="1">
      <c r="B23" s="16">
        <v>20000</v>
      </c>
      <c r="C23" s="15" t="s">
        <v>24</v>
      </c>
      <c r="D23" s="48">
        <f>D18+D19+D20+D21+D22</f>
        <v>239470.22000000003</v>
      </c>
      <c r="E23" s="51">
        <f>E18+E19+E20+E21+E22</f>
        <v>246951.57</v>
      </c>
    </row>
    <row r="24" spans="2:5" ht="14.25" thickTop="1">
      <c r="B24" s="12" t="s">
        <v>25</v>
      </c>
      <c r="C24" s="53" t="s">
        <v>26</v>
      </c>
      <c r="D24" s="56"/>
      <c r="E24" s="57"/>
    </row>
    <row r="25" spans="2:5" ht="13.5">
      <c r="B25" s="13">
        <v>30100</v>
      </c>
      <c r="C25" s="54" t="s">
        <v>27</v>
      </c>
      <c r="D25" s="39">
        <v>26372.22</v>
      </c>
      <c r="E25" s="45">
        <v>23742.68</v>
      </c>
    </row>
    <row r="26" spans="2:5" ht="13.5">
      <c r="B26" s="13">
        <v>30200</v>
      </c>
      <c r="C26" s="54" t="s">
        <v>28</v>
      </c>
      <c r="D26" s="39">
        <v>553096.71</v>
      </c>
      <c r="E26" s="45">
        <v>133083.08000000002</v>
      </c>
    </row>
    <row r="27" spans="2:5" ht="13.5">
      <c r="B27" s="13">
        <v>30300</v>
      </c>
      <c r="C27" s="54" t="s">
        <v>29</v>
      </c>
      <c r="D27" s="39">
        <v>0.13</v>
      </c>
      <c r="E27" s="45">
        <v>0.3</v>
      </c>
    </row>
    <row r="28" spans="2:5" ht="13.5">
      <c r="B28" s="13">
        <v>30400</v>
      </c>
      <c r="C28" s="54" t="s">
        <v>30</v>
      </c>
      <c r="D28" s="49"/>
      <c r="E28" s="45"/>
    </row>
    <row r="29" spans="2:5" ht="13.5">
      <c r="B29" s="13">
        <v>30500</v>
      </c>
      <c r="C29" s="54" t="s">
        <v>31</v>
      </c>
      <c r="D29" s="60">
        <v>34651.899999999994</v>
      </c>
      <c r="E29" s="50">
        <v>46957.36</v>
      </c>
    </row>
    <row r="30" spans="2:5" ht="14.25" thickBot="1">
      <c r="B30" s="16">
        <v>30000</v>
      </c>
      <c r="C30" s="15" t="s">
        <v>32</v>
      </c>
      <c r="D30" s="48">
        <f>D25+D26+D27+D28+D29</f>
        <v>614120.96</v>
      </c>
      <c r="E30" s="51">
        <f>E25+E26+E27+E28+E29</f>
        <v>203783.41999999998</v>
      </c>
    </row>
    <row r="31" spans="2:5" ht="14.25" thickTop="1">
      <c r="B31" s="12" t="s">
        <v>33</v>
      </c>
      <c r="C31" s="53" t="s">
        <v>34</v>
      </c>
      <c r="D31" s="43"/>
      <c r="E31" s="57"/>
    </row>
    <row r="32" spans="2:5" ht="13.5">
      <c r="B32" s="13">
        <v>40100</v>
      </c>
      <c r="C32" s="54" t="s">
        <v>35</v>
      </c>
      <c r="D32" s="49"/>
      <c r="E32" s="45"/>
    </row>
    <row r="33" spans="2:5" ht="13.5">
      <c r="B33" s="13">
        <v>40200</v>
      </c>
      <c r="C33" s="54" t="s">
        <v>36</v>
      </c>
      <c r="D33" s="61">
        <v>68666</v>
      </c>
      <c r="E33" s="59">
        <v>50000</v>
      </c>
    </row>
    <row r="34" spans="2:5" ht="13.5">
      <c r="B34" s="13">
        <v>40300</v>
      </c>
      <c r="C34" s="54" t="s">
        <v>37</v>
      </c>
      <c r="D34" s="61">
        <v>42345.53</v>
      </c>
      <c r="E34" s="45">
        <v>38108.07</v>
      </c>
    </row>
    <row r="35" spans="2:5" ht="13.5">
      <c r="B35" s="13">
        <v>40400</v>
      </c>
      <c r="C35" s="54" t="s">
        <v>38</v>
      </c>
      <c r="D35" s="39">
        <v>0</v>
      </c>
      <c r="E35" s="45">
        <v>0</v>
      </c>
    </row>
    <row r="36" spans="2:5" ht="13.5">
      <c r="B36" s="13">
        <v>40500</v>
      </c>
      <c r="C36" s="54" t="s">
        <v>39</v>
      </c>
      <c r="D36" s="49">
        <v>15401.36</v>
      </c>
      <c r="E36" s="50">
        <v>15401.36</v>
      </c>
    </row>
    <row r="37" spans="2:5" ht="14.25" thickBot="1">
      <c r="B37" s="16">
        <v>40000</v>
      </c>
      <c r="C37" s="15" t="s">
        <v>40</v>
      </c>
      <c r="D37" s="48">
        <f>D32+D33+D34+D35+D36</f>
        <v>126412.89</v>
      </c>
      <c r="E37" s="51">
        <f>E32+E33+E34+E35+E36</f>
        <v>103509.43000000001</v>
      </c>
    </row>
    <row r="38" spans="2:5" ht="14.25" thickTop="1">
      <c r="B38" s="12" t="s">
        <v>41</v>
      </c>
      <c r="C38" s="53" t="s">
        <v>42</v>
      </c>
      <c r="D38" s="43"/>
      <c r="E38" s="57"/>
    </row>
    <row r="39" spans="2:5" ht="13.5">
      <c r="B39" s="13">
        <v>50100</v>
      </c>
      <c r="C39" s="54" t="s">
        <v>43</v>
      </c>
      <c r="D39" s="39"/>
      <c r="E39" s="45"/>
    </row>
    <row r="40" spans="2:5" ht="13.5">
      <c r="B40" s="13">
        <v>50200</v>
      </c>
      <c r="C40" s="54" t="s">
        <v>45</v>
      </c>
      <c r="D40" s="39"/>
      <c r="E40" s="44"/>
    </row>
    <row r="41" spans="2:5" ht="13.5">
      <c r="B41" s="13">
        <v>50300</v>
      </c>
      <c r="C41" s="54" t="s">
        <v>44</v>
      </c>
      <c r="D41" s="39"/>
      <c r="E41" s="50"/>
    </row>
    <row r="42" spans="2:5" ht="13.5">
      <c r="B42" s="13">
        <v>50400</v>
      </c>
      <c r="C42" s="54" t="s">
        <v>46</v>
      </c>
      <c r="D42" s="49">
        <v>0</v>
      </c>
      <c r="E42" s="62">
        <v>0</v>
      </c>
    </row>
    <row r="43" spans="2:5" ht="14.2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4.25" thickTop="1">
      <c r="B44" s="12" t="s">
        <v>48</v>
      </c>
      <c r="C44" s="53" t="s">
        <v>49</v>
      </c>
      <c r="D44" s="43"/>
      <c r="E44" s="57"/>
    </row>
    <row r="45" spans="2:5" ht="13.5">
      <c r="B45" s="13">
        <v>60100</v>
      </c>
      <c r="C45" s="54" t="s">
        <v>50</v>
      </c>
      <c r="D45" s="49"/>
      <c r="E45" s="59"/>
    </row>
    <row r="46" spans="2:5" ht="13.5">
      <c r="B46" s="13">
        <v>60200</v>
      </c>
      <c r="C46" s="54" t="s">
        <v>53</v>
      </c>
      <c r="D46" s="39"/>
      <c r="E46" s="59"/>
    </row>
    <row r="47" spans="2:5" ht="13.5">
      <c r="B47" s="13">
        <v>60300</v>
      </c>
      <c r="C47" s="54" t="s">
        <v>51</v>
      </c>
      <c r="D47" s="49">
        <v>0</v>
      </c>
      <c r="E47" s="45">
        <v>0</v>
      </c>
    </row>
    <row r="48" spans="2:5" ht="13.5">
      <c r="B48" s="13">
        <v>60400</v>
      </c>
      <c r="C48" s="54" t="s">
        <v>52</v>
      </c>
      <c r="D48" s="60"/>
      <c r="E48" s="50"/>
    </row>
    <row r="49" spans="2:5" ht="14.2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4.25" thickTop="1">
      <c r="B50" s="12" t="s">
        <v>55</v>
      </c>
      <c r="C50" s="53" t="s">
        <v>56</v>
      </c>
      <c r="D50" s="56"/>
      <c r="E50" s="57"/>
    </row>
    <row r="51" spans="2:5" ht="13.5">
      <c r="B51" s="13">
        <v>70100</v>
      </c>
      <c r="C51" s="54" t="s">
        <v>57</v>
      </c>
      <c r="D51" s="60">
        <v>0</v>
      </c>
      <c r="E51" s="62">
        <v>0</v>
      </c>
    </row>
    <row r="52" spans="2:5" ht="14.2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4.25" thickTop="1">
      <c r="B53" s="12" t="s">
        <v>59</v>
      </c>
      <c r="C53" s="53" t="s">
        <v>60</v>
      </c>
      <c r="D53" s="56"/>
      <c r="E53" s="57"/>
    </row>
    <row r="54" spans="2:5" ht="13.5">
      <c r="B54" s="13">
        <v>90100</v>
      </c>
      <c r="C54" s="54" t="s">
        <v>61</v>
      </c>
      <c r="D54" s="61">
        <v>146984.86</v>
      </c>
      <c r="E54" s="45">
        <v>146984.86000000004</v>
      </c>
    </row>
    <row r="55" spans="2:5" ht="13.5">
      <c r="B55" s="13">
        <v>90200</v>
      </c>
      <c r="C55" s="54" t="s">
        <v>62</v>
      </c>
      <c r="D55" s="61">
        <v>2994.75</v>
      </c>
      <c r="E55" s="62">
        <v>3011.5399999999995</v>
      </c>
    </row>
    <row r="56" spans="2:5" ht="14.25" thickBot="1">
      <c r="B56" s="16">
        <v>90000</v>
      </c>
      <c r="C56" s="15" t="s">
        <v>63</v>
      </c>
      <c r="D56" s="48">
        <f>D54+D55</f>
        <v>149979.61</v>
      </c>
      <c r="E56" s="51">
        <f>E54+E55</f>
        <v>149996.40000000005</v>
      </c>
    </row>
    <row r="57" spans="2:5" ht="15" thickBot="1" thickTop="1">
      <c r="B57" s="109" t="s">
        <v>64</v>
      </c>
      <c r="C57" s="110"/>
      <c r="D57" s="52">
        <f>D16+D23+D30+D37+D43+D49+D52+D56</f>
        <v>1821016.6199999996</v>
      </c>
      <c r="E57" s="55">
        <f>E16+E23+E30+E37+E43+E49+E52+E56</f>
        <v>1365090.06</v>
      </c>
    </row>
    <row r="58" spans="2:5" ht="15" thickBot="1" thickTop="1">
      <c r="B58" s="109" t="s">
        <v>65</v>
      </c>
      <c r="C58" s="110"/>
      <c r="D58" s="52">
        <f>D57+D5+D6+D7+D8</f>
        <v>2204340.3499999996</v>
      </c>
      <c r="E58" s="55">
        <f>E57+E5+E6+E7+E8</f>
        <v>1916896.9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3.5">
      <c r="B61" s="67" t="s">
        <v>134</v>
      </c>
      <c r="C61" s="1"/>
      <c r="D61" s="1"/>
      <c r="E61" s="1"/>
    </row>
    <row r="64" ht="13.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3.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2.2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4.2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3.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3.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3.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3.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3.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3.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3.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3.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3.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3.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3.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3.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3.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3.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3.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3.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3.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3.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3.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3.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3.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3.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3.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3.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3.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3.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3.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3.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3.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3.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3.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3.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3.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3.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3.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3.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3.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3.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3.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3.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3.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3.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3.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3.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2.2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4.2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3.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3.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3.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3.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3.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3.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3.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3.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3.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3.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3.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3.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3.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3.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3.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3.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3.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3.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3.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3.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3.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3.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3.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3.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3.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3.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3.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3.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3.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3.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3.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3.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3.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3.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3.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3.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3.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3.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3.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3.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3.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3.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3.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3.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2.2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4.2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3.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3.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3.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3.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3.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3.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3.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3.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3.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3.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3.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3.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3.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3.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3.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3.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3.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3.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3.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3.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3.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3.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3.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3.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3.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3.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3.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3.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3.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3.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3.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3.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3.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3.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3.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3.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3.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3.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3.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3.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3.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3.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3.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3.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2.2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4.2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3.5">
      <c r="B10" s="13">
        <v>101</v>
      </c>
      <c r="C10" s="25" t="s">
        <v>91</v>
      </c>
      <c r="D10" s="88">
        <v>156765.06999999998</v>
      </c>
      <c r="E10" s="89">
        <v>9234.810000000001</v>
      </c>
      <c r="F10" s="90">
        <v>154998.46000000002</v>
      </c>
      <c r="G10" s="88"/>
      <c r="H10" s="89"/>
      <c r="I10" s="90"/>
      <c r="J10" s="97">
        <v>31844.420000000002</v>
      </c>
      <c r="K10" s="89">
        <v>0</v>
      </c>
      <c r="L10" s="101">
        <v>31844.42000000001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188609.49</v>
      </c>
      <c r="BW10" s="77">
        <f aca="true" t="shared" si="1" ref="BW10:BW19">E10+H10+K10+N10+Q10+T10+W10+Z10+AC10+AF10+AI10+AL10+AO10+AR10+AU10+AX10+BA10+BD10+BG10+BJ10+BM10+BP10+BS10</f>
        <v>9234.810000000001</v>
      </c>
      <c r="BX10" s="79">
        <f aca="true" t="shared" si="2" ref="BX10:BX19">F10+I10+L10+O10+R10+U10+X10+AA10+AD10+AG10+AJ10+AM10+AP10+AS10+AV10+AY10+BB10+BE10+BH10+BK10+BN10+BQ10+BT10</f>
        <v>186842.88000000003</v>
      </c>
    </row>
    <row r="11" spans="2:76" ht="13.5">
      <c r="B11" s="13">
        <v>102</v>
      </c>
      <c r="C11" s="25" t="s">
        <v>92</v>
      </c>
      <c r="D11" s="88">
        <v>14580.65</v>
      </c>
      <c r="E11" s="89">
        <v>0</v>
      </c>
      <c r="F11" s="90">
        <v>14364.779999999999</v>
      </c>
      <c r="G11" s="88"/>
      <c r="H11" s="89"/>
      <c r="I11" s="90"/>
      <c r="J11" s="97">
        <v>2241.72</v>
      </c>
      <c r="K11" s="89">
        <v>0</v>
      </c>
      <c r="L11" s="101">
        <v>2241.7200000000003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16822.37</v>
      </c>
      <c r="BW11" s="77">
        <f t="shared" si="1"/>
        <v>0</v>
      </c>
      <c r="BX11" s="79">
        <f t="shared" si="2"/>
        <v>16606.5</v>
      </c>
    </row>
    <row r="12" spans="2:76" ht="13.5">
      <c r="B12" s="13">
        <v>103</v>
      </c>
      <c r="C12" s="25" t="s">
        <v>93</v>
      </c>
      <c r="D12" s="88">
        <v>208709.07000000004</v>
      </c>
      <c r="E12" s="89">
        <v>0</v>
      </c>
      <c r="F12" s="90">
        <v>173009.93</v>
      </c>
      <c r="G12" s="88"/>
      <c r="H12" s="89"/>
      <c r="I12" s="90"/>
      <c r="J12" s="97">
        <v>43733.50999999997</v>
      </c>
      <c r="K12" s="89">
        <v>0</v>
      </c>
      <c r="L12" s="101">
        <v>44008.43000000001</v>
      </c>
      <c r="M12" s="91">
        <v>13333.5</v>
      </c>
      <c r="N12" s="89">
        <v>0</v>
      </c>
      <c r="O12" s="90">
        <v>9024.82</v>
      </c>
      <c r="P12" s="91">
        <v>6108.89</v>
      </c>
      <c r="Q12" s="89">
        <v>0</v>
      </c>
      <c r="R12" s="90">
        <v>5360.9800000000005</v>
      </c>
      <c r="S12" s="91">
        <v>280.6</v>
      </c>
      <c r="T12" s="89">
        <v>0</v>
      </c>
      <c r="U12" s="90">
        <v>280.6</v>
      </c>
      <c r="V12" s="91"/>
      <c r="W12" s="89"/>
      <c r="X12" s="90"/>
      <c r="Y12" s="91">
        <v>904.8</v>
      </c>
      <c r="Z12" s="89">
        <v>0</v>
      </c>
      <c r="AA12" s="90">
        <v>1109.58</v>
      </c>
      <c r="AB12" s="91">
        <v>139918.39</v>
      </c>
      <c r="AC12" s="89">
        <v>0</v>
      </c>
      <c r="AD12" s="90">
        <v>139104.63999999998</v>
      </c>
      <c r="AE12" s="91">
        <v>68989.04000000001</v>
      </c>
      <c r="AF12" s="89">
        <v>0</v>
      </c>
      <c r="AG12" s="90">
        <v>63971.86</v>
      </c>
      <c r="AH12" s="91">
        <v>1842.94</v>
      </c>
      <c r="AI12" s="89">
        <v>0</v>
      </c>
      <c r="AJ12" s="90">
        <v>1771.8300000000002</v>
      </c>
      <c r="AK12" s="91">
        <v>4327.67</v>
      </c>
      <c r="AL12" s="89">
        <v>0</v>
      </c>
      <c r="AM12" s="90">
        <v>3817.13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488148.41000000003</v>
      </c>
      <c r="BW12" s="77">
        <f t="shared" si="1"/>
        <v>0</v>
      </c>
      <c r="BX12" s="79">
        <f t="shared" si="2"/>
        <v>441459.8</v>
      </c>
    </row>
    <row r="13" spans="2:76" ht="13.5">
      <c r="B13" s="13">
        <v>104</v>
      </c>
      <c r="C13" s="25" t="s">
        <v>19</v>
      </c>
      <c r="D13" s="88">
        <v>33602.64</v>
      </c>
      <c r="E13" s="89">
        <v>0</v>
      </c>
      <c r="F13" s="90">
        <v>32288.35</v>
      </c>
      <c r="G13" s="88"/>
      <c r="H13" s="89"/>
      <c r="I13" s="90"/>
      <c r="J13" s="97"/>
      <c r="K13" s="89"/>
      <c r="L13" s="101"/>
      <c r="M13" s="91">
        <v>42214.22</v>
      </c>
      <c r="N13" s="89">
        <v>0</v>
      </c>
      <c r="O13" s="90">
        <v>49280.67</v>
      </c>
      <c r="P13" s="91">
        <v>2350</v>
      </c>
      <c r="Q13" s="89">
        <v>0</v>
      </c>
      <c r="R13" s="90">
        <v>2850</v>
      </c>
      <c r="S13" s="91">
        <v>11081.79</v>
      </c>
      <c r="T13" s="89">
        <v>0</v>
      </c>
      <c r="U13" s="90">
        <v>11081.79</v>
      </c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113.04</v>
      </c>
      <c r="AB13" s="91">
        <v>343</v>
      </c>
      <c r="AC13" s="89">
        <v>0</v>
      </c>
      <c r="AD13" s="90">
        <v>586</v>
      </c>
      <c r="AE13" s="91"/>
      <c r="AF13" s="89"/>
      <c r="AG13" s="90"/>
      <c r="AH13" s="91">
        <v>300</v>
      </c>
      <c r="AI13" s="89">
        <v>0</v>
      </c>
      <c r="AJ13" s="90">
        <v>300</v>
      </c>
      <c r="AK13" s="91">
        <v>49473.740000000005</v>
      </c>
      <c r="AL13" s="89">
        <v>0</v>
      </c>
      <c r="AM13" s="90">
        <v>41838.44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139365.39</v>
      </c>
      <c r="BW13" s="77">
        <f t="shared" si="1"/>
        <v>0</v>
      </c>
      <c r="BX13" s="79">
        <f t="shared" si="2"/>
        <v>138338.28999999998</v>
      </c>
    </row>
    <row r="14" spans="2:76" ht="13.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3.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3.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19933.22</v>
      </c>
      <c r="BM16" s="89">
        <v>0</v>
      </c>
      <c r="BN16" s="90">
        <v>19933.22</v>
      </c>
      <c r="BO16" s="91"/>
      <c r="BP16" s="89"/>
      <c r="BQ16" s="90"/>
      <c r="BR16" s="97"/>
      <c r="BS16" s="89"/>
      <c r="BT16" s="101"/>
      <c r="BU16" s="76"/>
      <c r="BV16" s="85">
        <f t="shared" si="0"/>
        <v>19933.22</v>
      </c>
      <c r="BW16" s="77">
        <f t="shared" si="1"/>
        <v>0</v>
      </c>
      <c r="BX16" s="79">
        <f t="shared" si="2"/>
        <v>19933.22</v>
      </c>
    </row>
    <row r="17" spans="2:76" ht="13.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>
        <v>0</v>
      </c>
      <c r="K17" s="89">
        <v>0</v>
      </c>
      <c r="L17" s="101">
        <v>0</v>
      </c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3.5">
      <c r="B18" s="13">
        <v>109</v>
      </c>
      <c r="C18" s="25" t="s">
        <v>97</v>
      </c>
      <c r="D18" s="88">
        <v>524.87</v>
      </c>
      <c r="E18" s="89">
        <v>0</v>
      </c>
      <c r="F18" s="90">
        <v>1370.82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524.87</v>
      </c>
      <c r="BW18" s="77">
        <f t="shared" si="1"/>
        <v>0</v>
      </c>
      <c r="BX18" s="79">
        <f t="shared" si="2"/>
        <v>1370.82</v>
      </c>
    </row>
    <row r="19" spans="2:76" ht="13.5">
      <c r="B19" s="13">
        <v>110</v>
      </c>
      <c r="C19" s="25" t="s">
        <v>98</v>
      </c>
      <c r="D19" s="88">
        <v>18559.34</v>
      </c>
      <c r="E19" s="89">
        <v>0</v>
      </c>
      <c r="F19" s="90">
        <v>18559.34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7285.34</v>
      </c>
      <c r="N19" s="89">
        <v>0</v>
      </c>
      <c r="O19" s="101">
        <v>8371.59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25844.68</v>
      </c>
      <c r="BW19" s="77">
        <f t="shared" si="1"/>
        <v>0</v>
      </c>
      <c r="BX19" s="79">
        <f t="shared" si="2"/>
        <v>26930.93</v>
      </c>
    </row>
    <row r="20" spans="2:76" ht="13.5">
      <c r="B20" s="69">
        <v>100</v>
      </c>
      <c r="C20" s="26" t="s">
        <v>100</v>
      </c>
      <c r="D20" s="85">
        <f aca="true" t="shared" si="3" ref="D20:BT20">D10+D11+D12+D13+D14+D15+D16+D17+D18+D19</f>
        <v>432741.6400000001</v>
      </c>
      <c r="E20" s="78">
        <f t="shared" si="3"/>
        <v>9234.810000000001</v>
      </c>
      <c r="F20" s="79">
        <f t="shared" si="3"/>
        <v>394591.68000000005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77819.64999999997</v>
      </c>
      <c r="K20" s="78">
        <f t="shared" si="3"/>
        <v>0</v>
      </c>
      <c r="L20" s="77">
        <f t="shared" si="3"/>
        <v>78094.57</v>
      </c>
      <c r="M20" s="98">
        <f t="shared" si="3"/>
        <v>62833.06</v>
      </c>
      <c r="N20" s="78">
        <f t="shared" si="3"/>
        <v>0</v>
      </c>
      <c r="O20" s="77">
        <f t="shared" si="3"/>
        <v>66677.08</v>
      </c>
      <c r="P20" s="98">
        <f t="shared" si="3"/>
        <v>8458.89</v>
      </c>
      <c r="Q20" s="78">
        <f t="shared" si="3"/>
        <v>0</v>
      </c>
      <c r="R20" s="77">
        <f t="shared" si="3"/>
        <v>8210.98</v>
      </c>
      <c r="S20" s="98">
        <f t="shared" si="3"/>
        <v>11362.390000000001</v>
      </c>
      <c r="T20" s="78">
        <f t="shared" si="3"/>
        <v>0</v>
      </c>
      <c r="U20" s="77">
        <f t="shared" si="3"/>
        <v>11362.390000000001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904.8</v>
      </c>
      <c r="Z20" s="78">
        <f t="shared" si="3"/>
        <v>0</v>
      </c>
      <c r="AA20" s="77">
        <f t="shared" si="3"/>
        <v>1222.62</v>
      </c>
      <c r="AB20" s="98">
        <f t="shared" si="3"/>
        <v>140261.39</v>
      </c>
      <c r="AC20" s="78">
        <f t="shared" si="3"/>
        <v>0</v>
      </c>
      <c r="AD20" s="77">
        <f t="shared" si="3"/>
        <v>139690.63999999998</v>
      </c>
      <c r="AE20" s="98">
        <f t="shared" si="3"/>
        <v>68989.04000000001</v>
      </c>
      <c r="AF20" s="78">
        <f t="shared" si="3"/>
        <v>0</v>
      </c>
      <c r="AG20" s="77">
        <f t="shared" si="3"/>
        <v>63971.86</v>
      </c>
      <c r="AH20" s="98">
        <f t="shared" si="3"/>
        <v>2142.94</v>
      </c>
      <c r="AI20" s="78">
        <f t="shared" si="3"/>
        <v>0</v>
      </c>
      <c r="AJ20" s="77">
        <f t="shared" si="3"/>
        <v>2071.83</v>
      </c>
      <c r="AK20" s="98">
        <f t="shared" si="3"/>
        <v>53801.41</v>
      </c>
      <c r="AL20" s="78">
        <f t="shared" si="3"/>
        <v>0</v>
      </c>
      <c r="AM20" s="77">
        <f t="shared" si="3"/>
        <v>45655.57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19933.22</v>
      </c>
      <c r="BM20" s="78">
        <f t="shared" si="3"/>
        <v>0</v>
      </c>
      <c r="BN20" s="77">
        <f t="shared" si="3"/>
        <v>19933.22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879248.43</v>
      </c>
      <c r="BW20" s="77">
        <f>BW10+BW11+BW12+BW13+BW14+BW15+BW16+BW17+BW18+BW19</f>
        <v>9234.810000000001</v>
      </c>
      <c r="BX20" s="95">
        <f>BX10+BX11+BX12+BX13+BX14+BX15+BX16+BX17+BX18+BX19</f>
        <v>831482.44</v>
      </c>
    </row>
    <row r="21" spans="2:76" ht="13.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3.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3.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3.5">
      <c r="B24" s="13">
        <v>202</v>
      </c>
      <c r="C24" s="25" t="s">
        <v>104</v>
      </c>
      <c r="D24" s="88">
        <v>66999.95000000001</v>
      </c>
      <c r="E24" s="89">
        <v>83169.6</v>
      </c>
      <c r="F24" s="90">
        <v>60419.98000000001</v>
      </c>
      <c r="G24" s="88"/>
      <c r="H24" s="89"/>
      <c r="I24" s="90"/>
      <c r="J24" s="97">
        <v>13699.38</v>
      </c>
      <c r="K24" s="89">
        <v>0</v>
      </c>
      <c r="L24" s="101">
        <v>0</v>
      </c>
      <c r="M24" s="97">
        <v>65851.18000000001</v>
      </c>
      <c r="N24" s="89">
        <v>66016.16</v>
      </c>
      <c r="O24" s="101">
        <v>72553.31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29621.6</v>
      </c>
      <c r="AA24" s="101">
        <v>0</v>
      </c>
      <c r="AB24" s="97">
        <v>1798.76</v>
      </c>
      <c r="AC24" s="89">
        <v>0</v>
      </c>
      <c r="AD24" s="101">
        <v>1798.76</v>
      </c>
      <c r="AE24" s="97">
        <v>44869.030000000006</v>
      </c>
      <c r="AF24" s="89">
        <v>58308.25</v>
      </c>
      <c r="AG24" s="101">
        <v>86884.53</v>
      </c>
      <c r="AH24" s="97">
        <v>6590</v>
      </c>
      <c r="AI24" s="89">
        <v>0</v>
      </c>
      <c r="AJ24" s="101">
        <v>6590</v>
      </c>
      <c r="AK24" s="97">
        <v>0</v>
      </c>
      <c r="AL24" s="89">
        <v>5497.86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199808.30000000002</v>
      </c>
      <c r="BW24" s="77">
        <f t="shared" si="4"/>
        <v>242613.47</v>
      </c>
      <c r="BX24" s="79">
        <f t="shared" si="4"/>
        <v>228246.58000000002</v>
      </c>
    </row>
    <row r="25" spans="2:76" ht="13.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10000</v>
      </c>
      <c r="Q25" s="89">
        <v>0</v>
      </c>
      <c r="R25" s="101">
        <v>10000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10000</v>
      </c>
      <c r="BW25" s="77">
        <f t="shared" si="4"/>
        <v>0</v>
      </c>
      <c r="BX25" s="79">
        <f t="shared" si="4"/>
        <v>10000</v>
      </c>
    </row>
    <row r="26" spans="2:76" ht="13.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3.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13174.78</v>
      </c>
      <c r="AG27" s="101">
        <v>0</v>
      </c>
      <c r="AH27" s="97">
        <v>0</v>
      </c>
      <c r="AI27" s="89">
        <v>0</v>
      </c>
      <c r="AJ27" s="101">
        <v>0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13174.78</v>
      </c>
      <c r="BX27" s="79">
        <f t="shared" si="4"/>
        <v>0</v>
      </c>
    </row>
    <row r="28" spans="2:76" ht="13.5">
      <c r="B28" s="69">
        <v>200</v>
      </c>
      <c r="C28" s="26" t="s">
        <v>108</v>
      </c>
      <c r="D28" s="85">
        <f aca="true" t="shared" si="5" ref="D28:AI28">D23+D24+D25+D26+D27</f>
        <v>66999.95000000001</v>
      </c>
      <c r="E28" s="78">
        <f t="shared" si="5"/>
        <v>83169.6</v>
      </c>
      <c r="F28" s="79">
        <f t="shared" si="5"/>
        <v>60419.98000000001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13699.38</v>
      </c>
      <c r="K28" s="78">
        <f t="shared" si="5"/>
        <v>0</v>
      </c>
      <c r="L28" s="77">
        <f t="shared" si="5"/>
        <v>0</v>
      </c>
      <c r="M28" s="98">
        <f t="shared" si="5"/>
        <v>65851.18000000001</v>
      </c>
      <c r="N28" s="78">
        <f t="shared" si="5"/>
        <v>66016.16</v>
      </c>
      <c r="O28" s="77">
        <f t="shared" si="5"/>
        <v>72553.31</v>
      </c>
      <c r="P28" s="98">
        <f t="shared" si="5"/>
        <v>10000</v>
      </c>
      <c r="Q28" s="78">
        <f t="shared" si="5"/>
        <v>0</v>
      </c>
      <c r="R28" s="77">
        <f t="shared" si="5"/>
        <v>10000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29621.6</v>
      </c>
      <c r="AA28" s="77">
        <f t="shared" si="5"/>
        <v>0</v>
      </c>
      <c r="AB28" s="98">
        <f t="shared" si="5"/>
        <v>1798.76</v>
      </c>
      <c r="AC28" s="78">
        <f t="shared" si="5"/>
        <v>0</v>
      </c>
      <c r="AD28" s="77">
        <f t="shared" si="5"/>
        <v>1798.76</v>
      </c>
      <c r="AE28" s="98">
        <f t="shared" si="5"/>
        <v>44869.030000000006</v>
      </c>
      <c r="AF28" s="78">
        <f t="shared" si="5"/>
        <v>71483.03</v>
      </c>
      <c r="AG28" s="77">
        <f t="shared" si="5"/>
        <v>86884.53</v>
      </c>
      <c r="AH28" s="98">
        <f t="shared" si="5"/>
        <v>6590</v>
      </c>
      <c r="AI28" s="78">
        <f t="shared" si="5"/>
        <v>0</v>
      </c>
      <c r="AJ28" s="77">
        <f aca="true" t="shared" si="6" ref="AJ28:BO28">AJ23+AJ24+AJ25+AJ26+AJ27</f>
        <v>6590</v>
      </c>
      <c r="AK28" s="98">
        <f t="shared" si="6"/>
        <v>0</v>
      </c>
      <c r="AL28" s="78">
        <f t="shared" si="6"/>
        <v>5497.86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209808.30000000002</v>
      </c>
      <c r="BW28" s="77">
        <f>BW23+BW24+BW25+BW26+BW27</f>
        <v>255788.25</v>
      </c>
      <c r="BX28" s="95">
        <f>BX23+BX24+BX25+BX26+BX27</f>
        <v>238246.58000000002</v>
      </c>
    </row>
    <row r="29" spans="2:76" ht="13.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3.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3.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3.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3.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3.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>
        <v>0</v>
      </c>
      <c r="N34" s="89">
        <v>0</v>
      </c>
      <c r="O34" s="101">
        <v>0</v>
      </c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3.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3.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3.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3.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3.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3.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24455.05</v>
      </c>
      <c r="BM40" s="89">
        <v>0</v>
      </c>
      <c r="BN40" s="101">
        <v>24455.05</v>
      </c>
      <c r="BO40" s="97"/>
      <c r="BP40" s="89"/>
      <c r="BQ40" s="101"/>
      <c r="BR40" s="97"/>
      <c r="BS40" s="89"/>
      <c r="BT40" s="101"/>
      <c r="BU40" s="76"/>
      <c r="BV40" s="85">
        <f t="shared" si="10"/>
        <v>24455.05</v>
      </c>
      <c r="BW40" s="77">
        <f t="shared" si="10"/>
        <v>0</v>
      </c>
      <c r="BX40" s="79">
        <f t="shared" si="10"/>
        <v>24455.05</v>
      </c>
    </row>
    <row r="41" spans="2:76" ht="13.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3.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24455.05</v>
      </c>
      <c r="BM42" s="78">
        <f t="shared" si="12"/>
        <v>0</v>
      </c>
      <c r="BN42" s="77">
        <f t="shared" si="12"/>
        <v>24455.05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24455.05</v>
      </c>
      <c r="BW42" s="77">
        <f>BW38+BW39+BW40+BW41</f>
        <v>0</v>
      </c>
      <c r="BX42" s="95">
        <f>BX38+BX39+BX40+BX41</f>
        <v>24455.05</v>
      </c>
    </row>
    <row r="43" spans="2:76" ht="13.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3.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3.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3.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3.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3.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3.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146984.86</v>
      </c>
      <c r="BS49" s="89">
        <v>0</v>
      </c>
      <c r="BT49" s="101">
        <v>153862.61000000002</v>
      </c>
      <c r="BU49" s="76"/>
      <c r="BV49" s="85">
        <f aca="true" t="shared" si="15" ref="BV49:BX50">D49+G49+J49+M49+P49+S49+V49+Y49+AB49+AE49+AH49+AK49+AN49+AQ49+AT49+AW49+AZ49+BC49+BF49+BI49+BL49+BO49+BR49</f>
        <v>146984.86</v>
      </c>
      <c r="BW49" s="77">
        <f t="shared" si="15"/>
        <v>0</v>
      </c>
      <c r="BX49" s="79">
        <f t="shared" si="15"/>
        <v>153862.61000000002</v>
      </c>
    </row>
    <row r="50" spans="2:76" ht="13.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2994.75</v>
      </c>
      <c r="BS50" s="89">
        <v>0</v>
      </c>
      <c r="BT50" s="101">
        <v>2992.8999999999996</v>
      </c>
      <c r="BU50" s="76"/>
      <c r="BV50" s="85">
        <f t="shared" si="15"/>
        <v>2994.75</v>
      </c>
      <c r="BW50" s="77">
        <f t="shared" si="15"/>
        <v>0</v>
      </c>
      <c r="BX50" s="79">
        <f t="shared" si="15"/>
        <v>2992.8999999999996</v>
      </c>
    </row>
    <row r="51" spans="2:76" ht="13.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149979.61</v>
      </c>
      <c r="BS51" s="78">
        <f>BS49+BS50</f>
        <v>0</v>
      </c>
      <c r="BT51" s="77">
        <f>BT49+BT50</f>
        <v>156855.51</v>
      </c>
      <c r="BU51" s="85"/>
      <c r="BV51" s="85">
        <f>BV49+BV50</f>
        <v>149979.61</v>
      </c>
      <c r="BW51" s="77">
        <f>BW49+BW50</f>
        <v>0</v>
      </c>
      <c r="BX51" s="95">
        <f>BX49+BX50</f>
        <v>156855.51</v>
      </c>
    </row>
    <row r="52" spans="2:76" ht="13.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499741.5900000001</v>
      </c>
      <c r="E53" s="86">
        <f t="shared" si="18"/>
        <v>92404.41</v>
      </c>
      <c r="F53" s="86">
        <f t="shared" si="18"/>
        <v>455011.66000000003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91519.02999999997</v>
      </c>
      <c r="K53" s="86">
        <f t="shared" si="18"/>
        <v>0</v>
      </c>
      <c r="L53" s="86">
        <f t="shared" si="18"/>
        <v>78094.57</v>
      </c>
      <c r="M53" s="86">
        <f t="shared" si="18"/>
        <v>128684.24</v>
      </c>
      <c r="N53" s="86">
        <f t="shared" si="18"/>
        <v>66016.16</v>
      </c>
      <c r="O53" s="86">
        <f t="shared" si="18"/>
        <v>139230.39</v>
      </c>
      <c r="P53" s="86">
        <f t="shared" si="18"/>
        <v>18458.89</v>
      </c>
      <c r="Q53" s="86">
        <f t="shared" si="18"/>
        <v>0</v>
      </c>
      <c r="R53" s="86">
        <f t="shared" si="18"/>
        <v>18210.98</v>
      </c>
      <c r="S53" s="86">
        <f t="shared" si="18"/>
        <v>11362.390000000001</v>
      </c>
      <c r="T53" s="86">
        <f t="shared" si="18"/>
        <v>0</v>
      </c>
      <c r="U53" s="86">
        <f t="shared" si="18"/>
        <v>11362.390000000001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904.8</v>
      </c>
      <c r="Z53" s="86">
        <f t="shared" si="18"/>
        <v>29621.6</v>
      </c>
      <c r="AA53" s="86">
        <f t="shared" si="18"/>
        <v>1222.62</v>
      </c>
      <c r="AB53" s="86">
        <f t="shared" si="18"/>
        <v>142060.15000000002</v>
      </c>
      <c r="AC53" s="86">
        <f t="shared" si="18"/>
        <v>0</v>
      </c>
      <c r="AD53" s="86">
        <f t="shared" si="18"/>
        <v>141489.4</v>
      </c>
      <c r="AE53" s="86">
        <f t="shared" si="18"/>
        <v>113858.07</v>
      </c>
      <c r="AF53" s="86">
        <f t="shared" si="18"/>
        <v>71483.03</v>
      </c>
      <c r="AG53" s="86">
        <f t="shared" si="18"/>
        <v>150856.39</v>
      </c>
      <c r="AH53" s="86">
        <f t="shared" si="18"/>
        <v>8732.94</v>
      </c>
      <c r="AI53" s="86">
        <f t="shared" si="18"/>
        <v>0</v>
      </c>
      <c r="AJ53" s="86">
        <f aca="true" t="shared" si="19" ref="AJ53:BT53">AJ20+AJ28+AJ35+AJ42+AJ46+AJ51</f>
        <v>8661.83</v>
      </c>
      <c r="AK53" s="86">
        <f t="shared" si="19"/>
        <v>53801.41</v>
      </c>
      <c r="AL53" s="86">
        <f t="shared" si="19"/>
        <v>5497.86</v>
      </c>
      <c r="AM53" s="86">
        <f t="shared" si="19"/>
        <v>45655.57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44388.270000000004</v>
      </c>
      <c r="BM53" s="86">
        <f t="shared" si="19"/>
        <v>0</v>
      </c>
      <c r="BN53" s="86">
        <f t="shared" si="19"/>
        <v>44388.270000000004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149979.61</v>
      </c>
      <c r="BS53" s="86">
        <f t="shared" si="19"/>
        <v>0</v>
      </c>
      <c r="BT53" s="86">
        <f t="shared" si="19"/>
        <v>156855.51</v>
      </c>
      <c r="BU53" s="86">
        <f>BU8</f>
        <v>0</v>
      </c>
      <c r="BV53" s="102">
        <f>BV8+BV20+BV28+BV35+BV42+BV46+BV51</f>
        <v>1263491.3900000001</v>
      </c>
      <c r="BW53" s="87">
        <f>BW20+BW28+BW35+BW42+BW46+BW51</f>
        <v>265023.06</v>
      </c>
      <c r="BX53" s="87">
        <f>BX20+BX28+BX35+BX42+BX46+BX51</f>
        <v>1251039.58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675825.8999999994</v>
      </c>
      <c r="BW54" s="93"/>
      <c r="BX54" s="94">
        <f>IF((Spese_Rendiconto_2020!BX53-Entrate_Rendiconto_2020!E58)&lt;0,Entrate_Rendiconto_2020!E58-Spese_Rendiconto_2020!BX53,0)</f>
        <v>665857.3199999998</v>
      </c>
      <c r="BY54" s="65" t="s">
        <v>143</v>
      </c>
    </row>
    <row r="55" ht="19.5" customHeight="1" thickTop="1">
      <c r="B55" s="67" t="s">
        <v>136</v>
      </c>
    </row>
    <row r="56" ht="13.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2021-05-03T08:49:03Z</dcterms:modified>
  <cp:category/>
  <cp:version/>
  <cp:contentType/>
  <cp:contentStatus/>
</cp:coreProperties>
</file>