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<sst xmlns="http://schemas.openxmlformats.org/spreadsheetml/2006/main" count="870" uniqueCount="152">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</sst>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2084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493587.33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164000</v>
      </c>
      <c r="E10" s="45">
        <v>183304.78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73000</v>
      </c>
      <c r="E14" s="45">
        <v>74542.02</v>
      </c>
    </row>
    <row r="15" spans="2:5" ht="15">
      <c r="B15" s="14">
        <v>10302</v>
      </c>
      <c r="C15" s="11" t="s">
        <v>12</v>
      </c>
      <c r="D15" s="46">
        <v>0</v>
      </c>
      <c r="E15" s="47">
        <v>0</v>
      </c>
    </row>
    <row r="16" spans="2:5" ht="15.75" thickBot="1">
      <c r="B16" s="17">
        <v>10000</v>
      </c>
      <c r="C16" s="15" t="s">
        <v>17</v>
      </c>
      <c r="D16" s="48">
        <f>D10+D11+D12+D13+D14+D15</f>
        <v>237000</v>
      </c>
      <c r="E16" s="51">
        <f>E10+E11+E12+E13+E14+E15</f>
        <v>257846.8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14650</v>
      </c>
      <c r="E18" s="45">
        <v>39872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14650</v>
      </c>
      <c r="E23" s="51">
        <f>E18+E19+E20+E21+E22</f>
        <v>39872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31000</v>
      </c>
      <c r="E25" s="45">
        <v>48716.14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9000</v>
      </c>
      <c r="E29" s="50">
        <v>9000</v>
      </c>
    </row>
    <row r="30" spans="2:5" ht="15.75" thickBot="1">
      <c r="B30" s="16">
        <v>30000</v>
      </c>
      <c r="C30" s="15" t="s">
        <v>32</v>
      </c>
      <c r="D30" s="48">
        <f>D25+D26+D27+D28+D29</f>
        <v>40100</v>
      </c>
      <c r="E30" s="51">
        <f>E25+E26+E27+E28+E29</f>
        <v>57816.14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53700</v>
      </c>
      <c r="E33" s="59">
        <v>463322.13</v>
      </c>
    </row>
    <row r="34" spans="2:5" ht="15">
      <c r="B34" s="13">
        <v>40300</v>
      </c>
      <c r="C34" s="54" t="s">
        <v>37</v>
      </c>
      <c r="D34" s="61">
        <v>0</v>
      </c>
      <c r="E34" s="45">
        <v>182.17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5000</v>
      </c>
      <c r="E36" s="50">
        <v>9000</v>
      </c>
    </row>
    <row r="37" spans="2:5" ht="15.75" thickBot="1">
      <c r="B37" s="16">
        <v>40000</v>
      </c>
      <c r="C37" s="15" t="s">
        <v>40</v>
      </c>
      <c r="D37" s="48">
        <f>D32+D33+D34+D35+D36</f>
        <v>58700</v>
      </c>
      <c r="E37" s="51">
        <f>E32+E33+E34+E35+E36</f>
        <v>472504.3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74400</v>
      </c>
      <c r="E54" s="45">
        <v>80924.29000000001</v>
      </c>
    </row>
    <row r="55" spans="2:5" ht="15">
      <c r="B55" s="13">
        <v>90200</v>
      </c>
      <c r="C55" s="54" t="s">
        <v>62</v>
      </c>
      <c r="D55" s="61">
        <v>23000</v>
      </c>
      <c r="E55" s="62">
        <v>24220</v>
      </c>
    </row>
    <row r="56" spans="2:5" ht="15.75" thickBot="1">
      <c r="B56" s="16">
        <v>90000</v>
      </c>
      <c r="C56" s="15" t="s">
        <v>63</v>
      </c>
      <c r="D56" s="48">
        <f>D54+D55</f>
        <v>97400</v>
      </c>
      <c r="E56" s="51">
        <f>E54+E55</f>
        <v>105144.29000000001</v>
      </c>
    </row>
    <row r="57" spans="2:5" ht="16.5" thickBot="1" thickTop="1">
      <c r="B57" s="109" t="s">
        <v>64</v>
      </c>
      <c r="C57" s="110"/>
      <c r="D57" s="52">
        <f>D16+D23+D30+D37+D43+D49+D52+D56</f>
        <v>447850</v>
      </c>
      <c r="E57" s="55">
        <f>E16+E23+E30+E37+E43+E49+E52+E56</f>
        <v>933183.53</v>
      </c>
    </row>
    <row r="58" spans="2:5" ht="16.5" thickBot="1" thickTop="1">
      <c r="B58" s="109" t="s">
        <v>65</v>
      </c>
      <c r="C58" s="110"/>
      <c r="D58" s="52">
        <f>D57+D5+D6+D7+D8</f>
        <v>449934</v>
      </c>
      <c r="E58" s="55">
        <f>E57+E5+E6+E7+E8</f>
        <v>1426770.86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2084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164000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72000</v>
      </c>
      <c r="E14" s="45"/>
    </row>
    <row r="15" spans="2:5" ht="15">
      <c r="B15" s="14">
        <v>10302</v>
      </c>
      <c r="C15" s="11" t="s">
        <v>12</v>
      </c>
      <c r="D15" s="46">
        <v>0</v>
      </c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24100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33100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3700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8700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74400</v>
      </c>
      <c r="E54" s="45"/>
    </row>
    <row r="55" spans="2:5" ht="15">
      <c r="B55" s="13">
        <v>90200</v>
      </c>
      <c r="C55" s="54" t="s">
        <v>62</v>
      </c>
      <c r="D55" s="61">
        <v>23000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97400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384200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386284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2084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164000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72000</v>
      </c>
      <c r="E14" s="45"/>
    </row>
    <row r="15" spans="2:5" ht="15">
      <c r="B15" s="14">
        <v>10302</v>
      </c>
      <c r="C15" s="11" t="s">
        <v>12</v>
      </c>
      <c r="D15" s="46">
        <v>0</v>
      </c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9000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9000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23556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32556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3700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8700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74400</v>
      </c>
      <c r="E54" s="45"/>
    </row>
    <row r="55" spans="2:5" ht="15">
      <c r="B55" s="13">
        <v>90200</v>
      </c>
      <c r="C55" s="54" t="s">
        <v>62</v>
      </c>
      <c r="D55" s="61">
        <v>23000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97400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383656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385740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60392</v>
      </c>
      <c r="E10" s="89">
        <v>1950</v>
      </c>
      <c r="F10" s="90">
        <v>60392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290.5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60682.5</v>
      </c>
      <c r="BW10" s="77">
        <f aca="true" t="shared" si="1" ref="BW10:BW19">E10+H10+K10+N10+Q10+T10+W10+Z10+AC10+AF10+AI10+AL10+AO10+AR10+AU10+AX10+BA10+BD10+BG10+BJ10+BM10+BP10+BS10</f>
        <v>1950</v>
      </c>
      <c r="BX10" s="79">
        <f aca="true" t="shared" si="2" ref="BX10:BX19">F10+I10+L10+O10+R10+U10+X10+AA10+AD10+AG10+AJ10+AM10+AP10+AS10+AV10+AY10+BB10+BE10+BH10+BK10+BN10+BQ10+BT10</f>
        <v>60392</v>
      </c>
    </row>
    <row r="11" spans="2:76" ht="15">
      <c r="B11" s="13">
        <v>102</v>
      </c>
      <c r="C11" s="25" t="s">
        <v>92</v>
      </c>
      <c r="D11" s="88">
        <v>4560</v>
      </c>
      <c r="E11" s="89">
        <v>134</v>
      </c>
      <c r="F11" s="90">
        <v>4830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4560</v>
      </c>
      <c r="BW11" s="77">
        <f t="shared" si="1"/>
        <v>134</v>
      </c>
      <c r="BX11" s="79">
        <f t="shared" si="2"/>
        <v>4830</v>
      </c>
    </row>
    <row r="12" spans="2:76" ht="15">
      <c r="B12" s="13">
        <v>103</v>
      </c>
      <c r="C12" s="25" t="s">
        <v>93</v>
      </c>
      <c r="D12" s="88">
        <v>81297.44</v>
      </c>
      <c r="E12" s="89">
        <v>0</v>
      </c>
      <c r="F12" s="90">
        <v>124115.72</v>
      </c>
      <c r="G12" s="88">
        <v>0</v>
      </c>
      <c r="H12" s="89">
        <v>0</v>
      </c>
      <c r="I12" s="90">
        <v>0</v>
      </c>
      <c r="J12" s="97">
        <v>0</v>
      </c>
      <c r="K12" s="89">
        <v>0</v>
      </c>
      <c r="L12" s="101">
        <v>0</v>
      </c>
      <c r="M12" s="91">
        <v>300</v>
      </c>
      <c r="N12" s="89">
        <v>0</v>
      </c>
      <c r="O12" s="90">
        <v>526.33</v>
      </c>
      <c r="P12" s="91"/>
      <c r="Q12" s="89"/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>
        <v>0</v>
      </c>
      <c r="AB12" s="91">
        <v>42000</v>
      </c>
      <c r="AC12" s="89">
        <v>0</v>
      </c>
      <c r="AD12" s="90">
        <v>76991.37</v>
      </c>
      <c r="AE12" s="91">
        <v>24000</v>
      </c>
      <c r="AF12" s="89">
        <v>0</v>
      </c>
      <c r="AG12" s="90">
        <v>24000</v>
      </c>
      <c r="AH12" s="91"/>
      <c r="AI12" s="89"/>
      <c r="AJ12" s="90"/>
      <c r="AK12" s="91">
        <v>0</v>
      </c>
      <c r="AL12" s="89">
        <v>0</v>
      </c>
      <c r="AM12" s="90">
        <v>0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147597.44</v>
      </c>
      <c r="BW12" s="77">
        <f t="shared" si="1"/>
        <v>0</v>
      </c>
      <c r="BX12" s="79">
        <f t="shared" si="2"/>
        <v>225633.41999999998</v>
      </c>
    </row>
    <row r="13" spans="2:76" ht="15">
      <c r="B13" s="13">
        <v>104</v>
      </c>
      <c r="C13" s="25" t="s">
        <v>19</v>
      </c>
      <c r="D13" s="88">
        <v>14950</v>
      </c>
      <c r="E13" s="89">
        <v>0</v>
      </c>
      <c r="F13" s="90">
        <v>27431.62</v>
      </c>
      <c r="G13" s="88"/>
      <c r="H13" s="89"/>
      <c r="I13" s="90"/>
      <c r="J13" s="97">
        <v>3500</v>
      </c>
      <c r="K13" s="89">
        <v>0</v>
      </c>
      <c r="L13" s="101">
        <v>8354.29</v>
      </c>
      <c r="M13" s="91">
        <v>8000</v>
      </c>
      <c r="N13" s="89">
        <v>0</v>
      </c>
      <c r="O13" s="90">
        <v>8000</v>
      </c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>
        <v>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/>
      <c r="AI13" s="89"/>
      <c r="AJ13" s="90"/>
      <c r="AK13" s="91">
        <v>10100</v>
      </c>
      <c r="AL13" s="89">
        <v>0</v>
      </c>
      <c r="AM13" s="90">
        <v>10100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36550</v>
      </c>
      <c r="BW13" s="77">
        <f t="shared" si="1"/>
        <v>0</v>
      </c>
      <c r="BX13" s="79">
        <f t="shared" si="2"/>
        <v>53885.91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9321.87</v>
      </c>
      <c r="BM16" s="89">
        <v>0</v>
      </c>
      <c r="BN16" s="90">
        <v>9321.87</v>
      </c>
      <c r="BO16" s="91"/>
      <c r="BP16" s="89"/>
      <c r="BQ16" s="90"/>
      <c r="BR16" s="97"/>
      <c r="BS16" s="89"/>
      <c r="BT16" s="101"/>
      <c r="BU16" s="76"/>
      <c r="BV16" s="85">
        <f t="shared" si="0"/>
        <v>9321.87</v>
      </c>
      <c r="BW16" s="77">
        <f t="shared" si="1"/>
        <v>0</v>
      </c>
      <c r="BX16" s="79">
        <f t="shared" si="2"/>
        <v>9321.87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4660</v>
      </c>
      <c r="E19" s="89">
        <v>0</v>
      </c>
      <c r="F19" s="90">
        <v>6635.52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14771.4</v>
      </c>
      <c r="BJ19" s="89">
        <v>0</v>
      </c>
      <c r="BK19" s="101">
        <v>100000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19431.4</v>
      </c>
      <c r="BW19" s="77">
        <f t="shared" si="1"/>
        <v>0</v>
      </c>
      <c r="BX19" s="79">
        <f t="shared" si="2"/>
        <v>106635.52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165859.44</v>
      </c>
      <c r="E20" s="78">
        <f t="shared" si="3"/>
        <v>2084</v>
      </c>
      <c r="F20" s="79">
        <f t="shared" si="3"/>
        <v>223404.86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3500</v>
      </c>
      <c r="K20" s="78">
        <f t="shared" si="3"/>
        <v>0</v>
      </c>
      <c r="L20" s="77">
        <f t="shared" si="3"/>
        <v>8354.29</v>
      </c>
      <c r="M20" s="98">
        <f t="shared" si="3"/>
        <v>8300</v>
      </c>
      <c r="N20" s="78">
        <f t="shared" si="3"/>
        <v>0</v>
      </c>
      <c r="O20" s="77">
        <f t="shared" si="3"/>
        <v>8526.33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42000</v>
      </c>
      <c r="AC20" s="78">
        <f t="shared" si="3"/>
        <v>0</v>
      </c>
      <c r="AD20" s="77">
        <f t="shared" si="3"/>
        <v>76991.37</v>
      </c>
      <c r="AE20" s="98">
        <f t="shared" si="3"/>
        <v>24000</v>
      </c>
      <c r="AF20" s="78">
        <f t="shared" si="3"/>
        <v>0</v>
      </c>
      <c r="AG20" s="77">
        <f t="shared" si="3"/>
        <v>24000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10100</v>
      </c>
      <c r="AL20" s="78">
        <f t="shared" si="3"/>
        <v>0</v>
      </c>
      <c r="AM20" s="77">
        <f t="shared" si="3"/>
        <v>10100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15061.9</v>
      </c>
      <c r="BJ20" s="78">
        <f t="shared" si="3"/>
        <v>0</v>
      </c>
      <c r="BK20" s="77">
        <f t="shared" si="3"/>
        <v>100000</v>
      </c>
      <c r="BL20" s="98">
        <f t="shared" si="3"/>
        <v>9321.87</v>
      </c>
      <c r="BM20" s="78">
        <f t="shared" si="3"/>
        <v>0</v>
      </c>
      <c r="BN20" s="77">
        <f t="shared" si="3"/>
        <v>9321.87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278143.21</v>
      </c>
      <c r="BW20" s="77">
        <f>BW10+BW11+BW12+BW13+BW14+BW15+BW16+BW17+BW18+BW19</f>
        <v>2084</v>
      </c>
      <c r="BX20" s="95">
        <f>BX10+BX11+BX12+BX13+BX14+BX15+BX16+BX17+BX18+BX19</f>
        <v>460698.72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55000</v>
      </c>
      <c r="E24" s="89">
        <v>0</v>
      </c>
      <c r="F24" s="90">
        <v>291425.76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>
        <v>0</v>
      </c>
      <c r="AE24" s="97">
        <v>5000</v>
      </c>
      <c r="AF24" s="89">
        <v>0</v>
      </c>
      <c r="AG24" s="101">
        <v>10244.880000000001</v>
      </c>
      <c r="AH24" s="97"/>
      <c r="AI24" s="89"/>
      <c r="AJ24" s="101"/>
      <c r="AK24" s="97">
        <v>0</v>
      </c>
      <c r="AL24" s="89">
        <v>0</v>
      </c>
      <c r="AM24" s="101">
        <v>2285.43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60000</v>
      </c>
      <c r="BW24" s="77">
        <f t="shared" si="4"/>
        <v>0</v>
      </c>
      <c r="BX24" s="79">
        <f t="shared" si="4"/>
        <v>303956.07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103291.46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103291.46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1771.57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1771.57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55000</v>
      </c>
      <c r="E28" s="78">
        <f t="shared" si="5"/>
        <v>0</v>
      </c>
      <c r="F28" s="79">
        <f t="shared" si="5"/>
        <v>396488.79000000004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5000</v>
      </c>
      <c r="AF28" s="78">
        <f t="shared" si="5"/>
        <v>0</v>
      </c>
      <c r="AG28" s="77">
        <f t="shared" si="5"/>
        <v>10244.880000000001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2285.43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60000</v>
      </c>
      <c r="BW28" s="77">
        <f>BW23+BW24+BW25+BW26+BW27</f>
        <v>0</v>
      </c>
      <c r="BX28" s="95">
        <f>BX23+BX24+BX25+BX26+BX27</f>
        <v>409019.10000000003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14390.79</v>
      </c>
      <c r="BM40" s="89">
        <v>0</v>
      </c>
      <c r="BN40" s="101">
        <v>14390.79</v>
      </c>
      <c r="BO40" s="97"/>
      <c r="BP40" s="89"/>
      <c r="BQ40" s="101"/>
      <c r="BR40" s="97"/>
      <c r="BS40" s="89"/>
      <c r="BT40" s="101"/>
      <c r="BU40" s="76"/>
      <c r="BV40" s="85">
        <f t="shared" si="10"/>
        <v>14390.79</v>
      </c>
      <c r="BW40" s="77">
        <f t="shared" si="10"/>
        <v>0</v>
      </c>
      <c r="BX40" s="79">
        <f t="shared" si="10"/>
        <v>14390.79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14390.79</v>
      </c>
      <c r="BM42" s="78">
        <f t="shared" si="12"/>
        <v>0</v>
      </c>
      <c r="BN42" s="77">
        <f t="shared" si="12"/>
        <v>14390.79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14390.79</v>
      </c>
      <c r="BW42" s="77">
        <f>BW38+BW39+BW40+BW41</f>
        <v>0</v>
      </c>
      <c r="BX42" s="95">
        <f>BX38+BX39+BX40+BX41</f>
        <v>14390.79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74400</v>
      </c>
      <c r="BS49" s="89">
        <v>0</v>
      </c>
      <c r="BT49" s="101">
        <v>75047.11</v>
      </c>
      <c r="BU49" s="76"/>
      <c r="BV49" s="85">
        <f aca="true" t="shared" si="15" ref="BV49:BX50">D49+G49+J49+M49+P49+S49+V49+Y49+AB49+AE49+AH49+AK49+AN49+AQ49+AT49+AW49+AZ49+BC49+BF49+BI49+BL49+BO49+BR49</f>
        <v>74400</v>
      </c>
      <c r="BW49" s="77">
        <f t="shared" si="15"/>
        <v>0</v>
      </c>
      <c r="BX49" s="79">
        <f t="shared" si="15"/>
        <v>75047.11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23000</v>
      </c>
      <c r="BS50" s="89">
        <v>0</v>
      </c>
      <c r="BT50" s="101">
        <v>27432.9</v>
      </c>
      <c r="BU50" s="76"/>
      <c r="BV50" s="85">
        <f t="shared" si="15"/>
        <v>23000</v>
      </c>
      <c r="BW50" s="77">
        <f t="shared" si="15"/>
        <v>0</v>
      </c>
      <c r="BX50" s="79">
        <f t="shared" si="15"/>
        <v>27432.9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97400</v>
      </c>
      <c r="BS51" s="78">
        <f>BS49+BS50</f>
        <v>0</v>
      </c>
      <c r="BT51" s="77">
        <f>BT49+BT50</f>
        <v>102480.01000000001</v>
      </c>
      <c r="BU51" s="85"/>
      <c r="BV51" s="85">
        <f>BV49+BV50</f>
        <v>97400</v>
      </c>
      <c r="BW51" s="77">
        <f>BW49+BW50</f>
        <v>0</v>
      </c>
      <c r="BX51" s="95">
        <f>BX49+BX50</f>
        <v>102480.01000000001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220859.44</v>
      </c>
      <c r="E53" s="86">
        <f t="shared" si="18"/>
        <v>2084</v>
      </c>
      <c r="F53" s="86">
        <f t="shared" si="18"/>
        <v>619893.65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3500</v>
      </c>
      <c r="K53" s="86">
        <f t="shared" si="18"/>
        <v>0</v>
      </c>
      <c r="L53" s="86">
        <f t="shared" si="18"/>
        <v>8354.29</v>
      </c>
      <c r="M53" s="86">
        <f t="shared" si="18"/>
        <v>8300</v>
      </c>
      <c r="N53" s="86">
        <f t="shared" si="18"/>
        <v>0</v>
      </c>
      <c r="O53" s="86">
        <f t="shared" si="18"/>
        <v>8526.33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42000</v>
      </c>
      <c r="AC53" s="86">
        <f t="shared" si="18"/>
        <v>0</v>
      </c>
      <c r="AD53" s="86">
        <f t="shared" si="18"/>
        <v>76991.37</v>
      </c>
      <c r="AE53" s="86">
        <f t="shared" si="18"/>
        <v>29000</v>
      </c>
      <c r="AF53" s="86">
        <f t="shared" si="18"/>
        <v>0</v>
      </c>
      <c r="AG53" s="86">
        <f t="shared" si="18"/>
        <v>34244.880000000005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10100</v>
      </c>
      <c r="AL53" s="86">
        <f t="shared" si="19"/>
        <v>0</v>
      </c>
      <c r="AM53" s="86">
        <f t="shared" si="19"/>
        <v>12385.43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15061.9</v>
      </c>
      <c r="BJ53" s="86">
        <f t="shared" si="19"/>
        <v>0</v>
      </c>
      <c r="BK53" s="86">
        <f t="shared" si="19"/>
        <v>100000</v>
      </c>
      <c r="BL53" s="86">
        <f t="shared" si="19"/>
        <v>23712.660000000003</v>
      </c>
      <c r="BM53" s="86">
        <f t="shared" si="19"/>
        <v>0</v>
      </c>
      <c r="BN53" s="86">
        <f t="shared" si="19"/>
        <v>23712.660000000003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97400</v>
      </c>
      <c r="BS53" s="86">
        <f t="shared" si="19"/>
        <v>0</v>
      </c>
      <c r="BT53" s="86">
        <f t="shared" si="19"/>
        <v>102480.01000000001</v>
      </c>
      <c r="BU53" s="86">
        <f>BU8</f>
        <v>0</v>
      </c>
      <c r="BV53" s="102">
        <f>BV8+BV20+BV28+BV35+BV42+BV46+BV51</f>
        <v>449934</v>
      </c>
      <c r="BW53" s="87">
        <f>BW20+BW28+BW35+BW42+BW46+BW51</f>
        <v>2084</v>
      </c>
      <c r="BX53" s="87">
        <f>BX20+BX28+BX35+BX42+BX46+BX51</f>
        <v>986588.6200000001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57492</v>
      </c>
      <c r="E10" s="89">
        <v>1950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290.5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57782.5</v>
      </c>
      <c r="BW10" s="77">
        <f t="shared" si="0"/>
        <v>1950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4360</v>
      </c>
      <c r="E11" s="89">
        <v>134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4360</v>
      </c>
      <c r="BW11" s="77">
        <f t="shared" si="0"/>
        <v>134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76847</v>
      </c>
      <c r="E12" s="89">
        <v>0</v>
      </c>
      <c r="F12" s="90"/>
      <c r="G12" s="88">
        <v>0</v>
      </c>
      <c r="H12" s="89">
        <v>0</v>
      </c>
      <c r="I12" s="90"/>
      <c r="J12" s="97">
        <v>0</v>
      </c>
      <c r="K12" s="89">
        <v>0</v>
      </c>
      <c r="L12" s="101"/>
      <c r="M12" s="91">
        <v>300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42000</v>
      </c>
      <c r="AC12" s="89">
        <v>0</v>
      </c>
      <c r="AD12" s="90"/>
      <c r="AE12" s="91">
        <v>24000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143147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13550</v>
      </c>
      <c r="E13" s="89">
        <v>0</v>
      </c>
      <c r="F13" s="90"/>
      <c r="G13" s="88"/>
      <c r="H13" s="89"/>
      <c r="I13" s="90"/>
      <c r="J13" s="97">
        <v>1633.86</v>
      </c>
      <c r="K13" s="89">
        <v>0</v>
      </c>
      <c r="L13" s="101"/>
      <c r="M13" s="91">
        <v>7500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10100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32783.86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8597.49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8597.49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4700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12397.98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17097.98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156949</v>
      </c>
      <c r="E20" s="78">
        <f t="shared" si="1"/>
        <v>2084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1633.86</v>
      </c>
      <c r="K20" s="78">
        <f t="shared" si="1"/>
        <v>0</v>
      </c>
      <c r="L20" s="77">
        <f t="shared" si="1"/>
        <v>0</v>
      </c>
      <c r="M20" s="98">
        <f t="shared" si="1"/>
        <v>7800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42000</v>
      </c>
      <c r="AC20" s="78">
        <f t="shared" si="1"/>
        <v>0</v>
      </c>
      <c r="AD20" s="77">
        <f t="shared" si="1"/>
        <v>0</v>
      </c>
      <c r="AE20" s="98">
        <f t="shared" si="1"/>
        <v>24000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10100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12688.48</v>
      </c>
      <c r="BJ20" s="78">
        <f t="shared" si="1"/>
        <v>0</v>
      </c>
      <c r="BK20" s="77">
        <f t="shared" si="1"/>
        <v>0</v>
      </c>
      <c r="BL20" s="98">
        <f t="shared" si="1"/>
        <v>8597.49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263768.82999999996</v>
      </c>
      <c r="BW20" s="77">
        <f>BW10+BW11+BW12+BW13+BW14+BW15+BW16+BW17+BW18+BW19</f>
        <v>2084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5000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15115.17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15115.17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15115.17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15115.17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74400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23000</v>
      </c>
      <c r="BS50" s="89">
        <v>0</v>
      </c>
      <c r="BT50" s="101"/>
      <c r="BU50" s="76"/>
      <c r="BV50" s="85">
        <f t="shared" si="9"/>
        <v>23000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97400</v>
      </c>
      <c r="BS51" s="78">
        <f>BS49+BS50</f>
        <v>0</v>
      </c>
      <c r="BT51" s="77">
        <f>BT49+BT50</f>
        <v>0</v>
      </c>
      <c r="BU51" s="85"/>
      <c r="BV51" s="85">
        <f>BV49+BV50</f>
        <v>97400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161949</v>
      </c>
      <c r="E53" s="86">
        <f t="shared" si="11"/>
        <v>2084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1633.86</v>
      </c>
      <c r="K53" s="86">
        <f t="shared" si="11"/>
        <v>0</v>
      </c>
      <c r="L53" s="86">
        <f t="shared" si="11"/>
        <v>0</v>
      </c>
      <c r="M53" s="86">
        <f t="shared" si="11"/>
        <v>7800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42000</v>
      </c>
      <c r="AC53" s="86">
        <f t="shared" si="11"/>
        <v>0</v>
      </c>
      <c r="AD53" s="86">
        <f t="shared" si="11"/>
        <v>0</v>
      </c>
      <c r="AE53" s="86">
        <f t="shared" si="11"/>
        <v>29000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10100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12688.48</v>
      </c>
      <c r="BJ53" s="86">
        <f t="shared" si="11"/>
        <v>0</v>
      </c>
      <c r="BK53" s="86">
        <f t="shared" si="11"/>
        <v>0</v>
      </c>
      <c r="BL53" s="86">
        <f t="shared" si="11"/>
        <v>23712.66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97400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386283.99999999994</v>
      </c>
      <c r="BW53" s="87">
        <f>BW20+BW28+BW35+BW42+BW46+BW51</f>
        <v>2084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57492</v>
      </c>
      <c r="E10" s="89">
        <v>1950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290.5</v>
      </c>
      <c r="BJ10" s="89">
        <v>0</v>
      </c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57782.5</v>
      </c>
      <c r="BW10" s="77">
        <f t="shared" si="0"/>
        <v>1950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4360</v>
      </c>
      <c r="E11" s="89">
        <v>134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4360</v>
      </c>
      <c r="BW11" s="77">
        <f t="shared" si="0"/>
        <v>134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76146.39</v>
      </c>
      <c r="E12" s="89">
        <v>0</v>
      </c>
      <c r="F12" s="90"/>
      <c r="G12" s="88">
        <v>0</v>
      </c>
      <c r="H12" s="89">
        <v>0</v>
      </c>
      <c r="I12" s="90"/>
      <c r="J12" s="97">
        <v>0</v>
      </c>
      <c r="K12" s="89">
        <v>0</v>
      </c>
      <c r="L12" s="101"/>
      <c r="M12" s="91">
        <v>300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>
        <v>0</v>
      </c>
      <c r="Z12" s="89">
        <v>0</v>
      </c>
      <c r="AA12" s="90"/>
      <c r="AB12" s="91">
        <v>42000</v>
      </c>
      <c r="AC12" s="89">
        <v>0</v>
      </c>
      <c r="AD12" s="90"/>
      <c r="AE12" s="91">
        <v>24000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142446.39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13550</v>
      </c>
      <c r="E13" s="89">
        <v>0</v>
      </c>
      <c r="F13" s="90"/>
      <c r="G13" s="88"/>
      <c r="H13" s="89"/>
      <c r="I13" s="90"/>
      <c r="J13" s="97">
        <v>1500</v>
      </c>
      <c r="K13" s="89">
        <v>0</v>
      </c>
      <c r="L13" s="101"/>
      <c r="M13" s="91">
        <v>7500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10100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32650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8597.49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8597.49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4700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12688.45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17388.45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156248.39</v>
      </c>
      <c r="E20" s="78">
        <f t="shared" si="1"/>
        <v>2084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1500</v>
      </c>
      <c r="K20" s="78">
        <f t="shared" si="1"/>
        <v>0</v>
      </c>
      <c r="L20" s="77">
        <f t="shared" si="1"/>
        <v>0</v>
      </c>
      <c r="M20" s="98">
        <f t="shared" si="1"/>
        <v>7800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42000</v>
      </c>
      <c r="AC20" s="78">
        <f t="shared" si="1"/>
        <v>0</v>
      </c>
      <c r="AD20" s="77">
        <f t="shared" si="1"/>
        <v>0</v>
      </c>
      <c r="AE20" s="98">
        <f t="shared" si="1"/>
        <v>24000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10100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12978.95</v>
      </c>
      <c r="BJ20" s="78">
        <f t="shared" si="1"/>
        <v>0</v>
      </c>
      <c r="BK20" s="77">
        <f t="shared" si="1"/>
        <v>0</v>
      </c>
      <c r="BL20" s="98">
        <f t="shared" si="1"/>
        <v>8597.49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263224.83</v>
      </c>
      <c r="BW20" s="77">
        <f>BW10+BW11+BW12+BW13+BW14+BW15+BW16+BW17+BW18+BW19</f>
        <v>2084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5000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15115.17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15115.17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15115.17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15115.17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74400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74400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23000</v>
      </c>
      <c r="BS50" s="89">
        <v>0</v>
      </c>
      <c r="BT50" s="101"/>
      <c r="BU50" s="76"/>
      <c r="BV50" s="85">
        <f t="shared" si="9"/>
        <v>23000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97400</v>
      </c>
      <c r="BS51" s="78">
        <f>BS49+BS50</f>
        <v>0</v>
      </c>
      <c r="BT51" s="77">
        <f>BT49+BT50</f>
        <v>0</v>
      </c>
      <c r="BU51" s="85"/>
      <c r="BV51" s="85">
        <f>BV49+BV50</f>
        <v>97400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161248.39</v>
      </c>
      <c r="E53" s="86">
        <f t="shared" si="11"/>
        <v>2084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1500</v>
      </c>
      <c r="K53" s="86">
        <f t="shared" si="11"/>
        <v>0</v>
      </c>
      <c r="L53" s="86">
        <f t="shared" si="11"/>
        <v>0</v>
      </c>
      <c r="M53" s="86">
        <f t="shared" si="11"/>
        <v>7800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42000</v>
      </c>
      <c r="AC53" s="86">
        <f t="shared" si="11"/>
        <v>0</v>
      </c>
      <c r="AD53" s="86">
        <f t="shared" si="11"/>
        <v>0</v>
      </c>
      <c r="AE53" s="86">
        <f t="shared" si="11"/>
        <v>29000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10100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12978.95</v>
      </c>
      <c r="BJ53" s="86">
        <f t="shared" si="11"/>
        <v>0</v>
      </c>
      <c r="BK53" s="86">
        <f t="shared" si="11"/>
        <v>0</v>
      </c>
      <c r="BL53" s="86">
        <f t="shared" si="11"/>
        <v>23712.66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97400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385740</v>
      </c>
      <c r="BW53" s="87">
        <f>BW20+BW28+BW35+BW42+BW46+BW51</f>
        <v>2084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2024-04-03T10:19:21Z</dcterms:modified>
  <cp:category/>
  <cp:version/>
  <cp:contentType/>
  <cp:contentStatus/>
</cp:coreProperties>
</file>