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'Debiti'!$A$1:$AB$229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<sst xmlns="http://schemas.openxmlformats.org/spreadsheetml/2006/main" count="2227" uniqueCount="739">
  <si>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</si>
  <si>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</si>
  <si>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</si>
  <si>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</si>
  <si>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</si>
  <si>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</si>
  <si>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</si>
  <si>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</si>
  <si>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</si>
  <si>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</si>
  <si>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</si>
  <si>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</si>
  <si>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</si>
  <si>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</si>
  <si>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</si>
  <si>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</si>
  <si>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</si>
  <si>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</si>
  <si>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</si>
  <si>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</si>
  <si>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</si>
  <si>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</si>
  <si>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</si>
  <si>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</si>
  <si>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</si>
  <si>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</si>
  <si>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</si>
  <si>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</si>
  <si>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</si>
  <si>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</si>
  <si>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</si>
  <si>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</si>
  <si>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</si>
  <si>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</si>
  <si>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</si>
  <si>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</si>
  <si>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</si>
  <si>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</si>
  <si>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</si>
  <si>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</si>
  <si>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</si>
  <si>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</si>
  <si>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</si>
  <si>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</si>
  <si>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</si>
  <si>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</si>
  <si>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</si>
  <si>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</si>
  <si>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</si>
  <si>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</si>
  <si>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</si>
  <si>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</si>
  <si>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</si>
  <si>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</si>
  <si>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</si>
  <si>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</si>
  <si>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</si>
  <si>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</si>
  <si>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</si>
  <si>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</si>
  <si>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</si>
  <si>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</si>
  <si>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</si>
  <si>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</si>
  <si>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</si>
  <si>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</si>
  <si>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</si>
  <si>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</si>
  <si>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</si>
  <si>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</si>
  <si>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</si>
  <si>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</si>
  <si>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</si>
  <si>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Usseaux</t>
  </si>
  <si>
    <t>Pubblicazione Prospetto attestante l'Importo dei Pagamenti relativi a Transazioni Commerciali effettuati dopo la Scadenza (Art 41 comma 1 D.L. 66/2014) alla data del 31/12/2020</t>
  </si>
  <si>
    <t>Vengono visualizzate tutte le Fatture PAGATE DOPO LA SCADENZA alla Data del 31/12/2020</t>
  </si>
  <si>
    <t>DI CUI AL NETTO DELL'IVA SPLIT PAYMENT:</t>
  </si>
  <si>
    <t>Pagamento</t>
  </si>
  <si>
    <t>08/09/2020</t>
  </si>
  <si>
    <t>17/E</t>
  </si>
  <si>
    <t>29/07/2020</t>
  </si>
  <si>
    <t>FT.VENDITA ACC.PUBBLICA AMINIS</t>
  </si>
  <si>
    <t>SI</t>
  </si>
  <si>
    <t>ZF22DCCD86</t>
  </si>
  <si>
    <t>30/07/2020</t>
  </si>
  <si>
    <t>ABBONA DANIELE s.r.l.</t>
  </si>
  <si>
    <t>02810870044</t>
  </si>
  <si>
    <t/>
  </si>
  <si>
    <t>SERVIZIO TECNICO</t>
  </si>
  <si>
    <t>12/09/2020</t>
  </si>
  <si>
    <t>28/08/2020</t>
  </si>
  <si>
    <t>FATTPA 5_20</t>
  </si>
  <si>
    <t>04/06/2020</t>
  </si>
  <si>
    <t>PREVENTIVO DEL 27/11/2019.</t>
  </si>
  <si>
    <t>ZF32C5F065</t>
  </si>
  <si>
    <t>05/06/2020</t>
  </si>
  <si>
    <t>AGRIDEA di Ramonda Fabio</t>
  </si>
  <si>
    <t>08992430010</t>
  </si>
  <si>
    <t>RMNFBA82E08L219C</t>
  </si>
  <si>
    <t>14/09/2020</t>
  </si>
  <si>
    <t>05/07/2020</t>
  </si>
  <si>
    <t>03/03/2020</t>
  </si>
  <si>
    <t>6 / 4387 / 2019</t>
  </si>
  <si>
    <t>31/12/2019</t>
  </si>
  <si>
    <t>FATTURA N. 6 / 4387 / 2019 DEL 31/12/2019 IV TRIMESTRE</t>
  </si>
  <si>
    <t>Z822BA74E3</t>
  </si>
  <si>
    <t>10/01/2020</t>
  </si>
  <si>
    <t>ALMA SPA</t>
  </si>
  <si>
    <t>00572290047</t>
  </si>
  <si>
    <t>SERVIZIO AMMINISTRATIVO E FINANZIARIO</t>
  </si>
  <si>
    <t>07/03/2020</t>
  </si>
  <si>
    <t>09/02/2020</t>
  </si>
  <si>
    <t>18/08/2020</t>
  </si>
  <si>
    <t>6 / 1997 / 2020</t>
  </si>
  <si>
    <t>30/06/2020</t>
  </si>
  <si>
    <t>FATTURA</t>
  </si>
  <si>
    <t>Z5D281C3D2</t>
  </si>
  <si>
    <t>10/07/2020</t>
  </si>
  <si>
    <t>11/09/2020</t>
  </si>
  <si>
    <t>08/08/2020</t>
  </si>
  <si>
    <t>195/PA</t>
  </si>
  <si>
    <t>27/12/2019</t>
  </si>
  <si>
    <t>FATTURA N. 195/PA DEL 27/12/2019 ANTIVIRUS</t>
  </si>
  <si>
    <t>Z402B48119</t>
  </si>
  <si>
    <t>02/01/2020</t>
  </si>
  <si>
    <t>ALPIMEDIA COMMUNICATION snc DI BERGESIO E MARTIN</t>
  </si>
  <si>
    <t>07181160016</t>
  </si>
  <si>
    <t>26/01/2020</t>
  </si>
  <si>
    <t>196/PA</t>
  </si>
  <si>
    <t>FATTURA N. 196/PA DEL 27/12/2019 ANTIVIRUS</t>
  </si>
  <si>
    <t>Z932B18231</t>
  </si>
  <si>
    <t>980</t>
  </si>
  <si>
    <t>IMPEGNO DI SPESA PER ACQUISTO MONITOR, TASTIERA E MOUSE PER POSTAZIONE TELECAMERE</t>
  </si>
  <si>
    <t>Z8D2D329EA</t>
  </si>
  <si>
    <t>31/07/2020</t>
  </si>
  <si>
    <t>66</t>
  </si>
  <si>
    <t>28/05/2020</t>
  </si>
  <si>
    <t>FATTURA N. 66 DEL 28/05/2020 FIORI PER BORGATE</t>
  </si>
  <si>
    <t>ZEB2CF253F</t>
  </si>
  <si>
    <t>AZ. AGR. MERIANO FRANCESCO M.&amp;D. S.S.</t>
  </si>
  <si>
    <t>02628900017</t>
  </si>
  <si>
    <t>27/06/2020</t>
  </si>
  <si>
    <t>00000050298</t>
  </si>
  <si>
    <t>29/05/2020</t>
  </si>
  <si>
    <t>Det. 39 Servizio Tecnico 14-05-2020</t>
  </si>
  <si>
    <t>Z672CFFCAB</t>
  </si>
  <si>
    <t>B.M. Servizi S.r.l.</t>
  </si>
  <si>
    <t>03084000128</t>
  </si>
  <si>
    <t>04/07/2020</t>
  </si>
  <si>
    <t>28/04</t>
  </si>
  <si>
    <t>30/08/2020</t>
  </si>
  <si>
    <t>IMPEGNO DI SPESA PER FORNITURA IMPREGNANTE PER ARREDO URBANO IN LEGNO</t>
  </si>
  <si>
    <t>ZAB2E130A2</t>
  </si>
  <si>
    <t>31/08/2020</t>
  </si>
  <si>
    <t>BREUZA MATTIA</t>
  </si>
  <si>
    <t>10033460014</t>
  </si>
  <si>
    <t>BRZMTT90S22L219H</t>
  </si>
  <si>
    <t>06/10/2020</t>
  </si>
  <si>
    <t>29/09/2020</t>
  </si>
  <si>
    <t>5600001069</t>
  </si>
  <si>
    <t>07/07/2020</t>
  </si>
  <si>
    <t>IMPEGNO DI SPESA PER CANONE 2020 SERVIZIO MUDE PIEMONTE</t>
  </si>
  <si>
    <t>09/07/2020</t>
  </si>
  <si>
    <t>C.S.I PIEMONTE</t>
  </si>
  <si>
    <t>01995120019</t>
  </si>
  <si>
    <t>06/08/2020</t>
  </si>
  <si>
    <t>280PA</t>
  </si>
  <si>
    <t>25/05/2020</t>
  </si>
  <si>
    <t>Fatture Elettroniche</t>
  </si>
  <si>
    <t>Z492D08B93</t>
  </si>
  <si>
    <t>03/06/2020</t>
  </si>
  <si>
    <t>CENTRO FORNITURE SNC DI COSTA E SCALIATI</t>
  </si>
  <si>
    <t>04960590653</t>
  </si>
  <si>
    <t>01/07/2020</t>
  </si>
  <si>
    <t>18/10/2012</t>
  </si>
  <si>
    <t>3/12</t>
  </si>
  <si>
    <t>30/07/2012</t>
  </si>
  <si>
    <t>NO</t>
  </si>
  <si>
    <t>CONTI RITA</t>
  </si>
  <si>
    <t>AREA PATRIMONIO E VIGILANZA</t>
  </si>
  <si>
    <t>31/12/2012</t>
  </si>
  <si>
    <t>17/11/2012</t>
  </si>
  <si>
    <t>02/10/2009</t>
  </si>
  <si>
    <t>21</t>
  </si>
  <si>
    <t>25/09/2009</t>
  </si>
  <si>
    <t>COOPERATIVA RECUPERO AMBIENTAL</t>
  </si>
  <si>
    <t>31/12/2009</t>
  </si>
  <si>
    <t>01/11/2009</t>
  </si>
  <si>
    <t>09/03/2020</t>
  </si>
  <si>
    <t>23</t>
  </si>
  <si>
    <t>21/01/2020</t>
  </si>
  <si>
    <t>REVISORE DEL CONTO 2019</t>
  </si>
  <si>
    <t>ZBE2BA6E82</t>
  </si>
  <si>
    <t>Dallera Anna Luisa</t>
  </si>
  <si>
    <t>01677840066</t>
  </si>
  <si>
    <t>DLLNLS69D68L304K</t>
  </si>
  <si>
    <t>17/03/2020</t>
  </si>
  <si>
    <t>20/02/2020</t>
  </si>
  <si>
    <t>V0-62113</t>
  </si>
  <si>
    <t>03/07/2020</t>
  </si>
  <si>
    <t>FORNITURA BUONI PASTO PER IL PERSONALE DELL'ENTE - ADESIONE CONVENZIONE CONSIP "BUONI PASTO 8"</t>
  </si>
  <si>
    <t>ZDF2C7BBBF</t>
  </si>
  <si>
    <t>08/07/2020</t>
  </si>
  <si>
    <t>DAY RISTOSERVICE SPA</t>
  </si>
  <si>
    <t>03543000370</t>
  </si>
  <si>
    <t>05/08/2020</t>
  </si>
  <si>
    <t>23/11/2016</t>
  </si>
  <si>
    <t>00116PT00011113</t>
  </si>
  <si>
    <t>30/08/2016</t>
  </si>
  <si>
    <t>08/09/2016</t>
  </si>
  <si>
    <t>DUFERCO ENERGIA S.p.A</t>
  </si>
  <si>
    <t>10116870329</t>
  </si>
  <si>
    <t>03544070174</t>
  </si>
  <si>
    <t>*</t>
  </si>
  <si>
    <t>31/12/2016</t>
  </si>
  <si>
    <t>08/10/2016</t>
  </si>
  <si>
    <t>017700200221228</t>
  </si>
  <si>
    <t>03/01/2020</t>
  </si>
  <si>
    <t>FATTURA N. 017700200221228 DEL 03/01/2020 CHIUSURA CONTRATTO CHIESA</t>
  </si>
  <si>
    <t>Z3F22E93CC</t>
  </si>
  <si>
    <t>07/01/2020</t>
  </si>
  <si>
    <t>ENEL SERVIZIO ELETTRICO</t>
  </si>
  <si>
    <t>09633951000</t>
  </si>
  <si>
    <t>02/02/2020</t>
  </si>
  <si>
    <t>13/02/2020</t>
  </si>
  <si>
    <t>1930060373</t>
  </si>
  <si>
    <t>16/12/2019</t>
  </si>
  <si>
    <t>FATTURA N. 1930060373 DEL 16/12/2019 PROGRAMMA 6000 CAMPANILI POSA NUOVI CORPI ILLUMINANTI A LED  USSEAUX LAUX</t>
  </si>
  <si>
    <t>583425752E</t>
  </si>
  <si>
    <t>19/12/2019</t>
  </si>
  <si>
    <t>ENEL SO.L.E srl</t>
  </si>
  <si>
    <t>05999811002</t>
  </si>
  <si>
    <t>02322600541</t>
  </si>
  <si>
    <t>16/01/2020</t>
  </si>
  <si>
    <t>1930060374</t>
  </si>
  <si>
    <t>FATTURA N. 1930060374 DEL 16/12/2019 PROGRAMMA 6000 CAMPANILI POSA NUOVI CORPI ILLUMINANTI A LED  USSEAUX POURRIERES</t>
  </si>
  <si>
    <t>0</t>
  </si>
  <si>
    <t>1930061240</t>
  </si>
  <si>
    <t>FATTURA N. 1930061240 DEL 31/12/2019  MANUTENZIONE DICEMBRE 2019</t>
  </si>
  <si>
    <t>Z55276AF21</t>
  </si>
  <si>
    <t>1930063429</t>
  </si>
  <si>
    <t>FATTURA N. 1930063429 DEL 31/12/2019  MANUTENZIONE DICEMBRE 2019</t>
  </si>
  <si>
    <t>01/02/2020</t>
  </si>
  <si>
    <t>20/04/2020</t>
  </si>
  <si>
    <t>2030002465</t>
  </si>
  <si>
    <t>31/01/2020</t>
  </si>
  <si>
    <t>FATTURA N. 2030002465 DEL 31/01/2020 GENNAIO 2020</t>
  </si>
  <si>
    <t>Z6F299248D</t>
  </si>
  <si>
    <t>04/02/2020</t>
  </si>
  <si>
    <t>17/05/2020</t>
  </si>
  <si>
    <t>05/03/2020</t>
  </si>
  <si>
    <t>2030003056</t>
  </si>
  <si>
    <t>FATTURA N. 2030003056 DEL 31/01/2020  MANUTENZIONE IMPIANTI ILLUMINAZIONE PUBBLICA GENNAIO 2020</t>
  </si>
  <si>
    <t>2030005853</t>
  </si>
  <si>
    <t>29/02/2020</t>
  </si>
  <si>
    <t>FATTURA N. 2030005853 DEL 29/02/2020  MANUTENZIONE IMPIANTI ILLUMINAZIONE PUBBLICA FEBBRAIO 2020</t>
  </si>
  <si>
    <t>01/04/2020</t>
  </si>
  <si>
    <t>2030008097</t>
  </si>
  <si>
    <t>FATTURA N. 2030008097 DEL 29/02/2020  MANUTENZIONE IMPIANTI ILLUMINAZIONE PUBBLICA FEBBRAIO 2020</t>
  </si>
  <si>
    <t>04/04/2020</t>
  </si>
  <si>
    <t>2030010877</t>
  </si>
  <si>
    <t>31/03/2020</t>
  </si>
  <si>
    <t>FATTURA N. 2030010877 DEL 31/03/2020  MANUTENZIONE IMPIANTI ILLUMINAZIONE PUBBLICA MARZO 2020</t>
  </si>
  <si>
    <t>03/04/2020</t>
  </si>
  <si>
    <t>01/05/2020</t>
  </si>
  <si>
    <t>2030011437</t>
  </si>
  <si>
    <t>FATTURA N. 2030011437 DEL 31/03/2020  MANUTENZIONE IMPIANTI ILLUMINAZIONE PUBBLICA MARZO 2020</t>
  </si>
  <si>
    <t>07/09/2020</t>
  </si>
  <si>
    <t>2030030187</t>
  </si>
  <si>
    <t>Laux   Via al Lago   4 nuovi PL a palo Ove applicabile, imposta di bollo assolta in modo virtuale ai sensi del DM 17 giugno 2014.</t>
  </si>
  <si>
    <t>Z7D28512BF</t>
  </si>
  <si>
    <t>ENEL SOLE srl TOSAP</t>
  </si>
  <si>
    <t>2030030183</t>
  </si>
  <si>
    <t>Ove applicabile, imposta di bollo assolta in modo virtuale ai sensi del DM 17 giugno 2014.</t>
  </si>
  <si>
    <t>2030030184</t>
  </si>
  <si>
    <t>2030021902</t>
  </si>
  <si>
    <t>31/05/2020</t>
  </si>
  <si>
    <t>2030022456</t>
  </si>
  <si>
    <t>2030026625</t>
  </si>
  <si>
    <t>2030027019</t>
  </si>
  <si>
    <t>2030031118</t>
  </si>
  <si>
    <t>03/08/2020</t>
  </si>
  <si>
    <t>2030031448</t>
  </si>
  <si>
    <t>10/07/2018</t>
  </si>
  <si>
    <t>184016018</t>
  </si>
  <si>
    <t>04/07/2018</t>
  </si>
  <si>
    <t>06/07/2018</t>
  </si>
  <si>
    <t>Energrid Srl</t>
  </si>
  <si>
    <t>14528231005</t>
  </si>
  <si>
    <t>31/12/2018</t>
  </si>
  <si>
    <t>02/08/2018</t>
  </si>
  <si>
    <t>184016019</t>
  </si>
  <si>
    <t>ILLUMINAZIONE PUBBLICA</t>
  </si>
  <si>
    <t>Z49228A0E2</t>
  </si>
  <si>
    <t>184016702</t>
  </si>
  <si>
    <t>21/07/2018</t>
  </si>
  <si>
    <t>184016948</t>
  </si>
  <si>
    <t>00424/12</t>
  </si>
  <si>
    <t>27/07/2020</t>
  </si>
  <si>
    <t>SUPPORTO UFFICIO TRIBUTI</t>
  </si>
  <si>
    <t>Z6C2CFFFFA</t>
  </si>
  <si>
    <t>28/07/2020</t>
  </si>
  <si>
    <t>ENTI REV srl</t>
  </si>
  <si>
    <t>02037190044</t>
  </si>
  <si>
    <t>26/08/2020</t>
  </si>
  <si>
    <t>FPA 366/20</t>
  </si>
  <si>
    <t>BANDIERE OCCITANE</t>
  </si>
  <si>
    <t>Z482D5EAE7</t>
  </si>
  <si>
    <t>FAGGIONATO ROBERTO</t>
  </si>
  <si>
    <t>02543220244</t>
  </si>
  <si>
    <t>FGGRRT74M13F464Y</t>
  </si>
  <si>
    <t>7</t>
  </si>
  <si>
    <t>08/06/2020</t>
  </si>
  <si>
    <t>FATTURA N. 7 DEL 08/06/2020 FIORI PER BORGATE</t>
  </si>
  <si>
    <t>FLORICOLTURA "LA SERRA" di COMBA DAVIDE</t>
  </si>
  <si>
    <t>05275620010</t>
  </si>
  <si>
    <t>94</t>
  </si>
  <si>
    <t>FATTURA N. 94 DEL 31/12/2019 SERVIZIO SCUOLABUS</t>
  </si>
  <si>
    <t>ZD529C34F7</t>
  </si>
  <si>
    <t>GHIONE PIERFRANCO</t>
  </si>
  <si>
    <t>05490580015</t>
  </si>
  <si>
    <t>GHNPFR66E03G674F</t>
  </si>
  <si>
    <t>481</t>
  </si>
  <si>
    <t>PARCO GIOCHI INCLUSIVO</t>
  </si>
  <si>
    <t>Z2429C4016</t>
  </si>
  <si>
    <t>HOLZHOF</t>
  </si>
  <si>
    <t>01762120226</t>
  </si>
  <si>
    <t>00458210218</t>
  </si>
  <si>
    <t>20/12/2018</t>
  </si>
  <si>
    <t>V6001033</t>
  </si>
  <si>
    <t>13/11/2018</t>
  </si>
  <si>
    <t>FATTURA N. V6001033 DEL 13/11/2018 GESTIONE TESORERIA</t>
  </si>
  <si>
    <t>Z691DE13DC</t>
  </si>
  <si>
    <t>Intesa Sanpaolo S.p.A.</t>
  </si>
  <si>
    <t>10810700152</t>
  </si>
  <si>
    <t>22/12/2018</t>
  </si>
  <si>
    <t>012040007929</t>
  </si>
  <si>
    <t>17/01/2020</t>
  </si>
  <si>
    <t>FATTURA N. 012040007929 DEL 17/01/2020 CAMPANILI DICEMBRE</t>
  </si>
  <si>
    <t>Z6322E93B2</t>
  </si>
  <si>
    <t>27/01/2020</t>
  </si>
  <si>
    <t>IREN Mercato S.p.A.</t>
  </si>
  <si>
    <t>01178580997</t>
  </si>
  <si>
    <t>23/02/2020</t>
  </si>
  <si>
    <t>012040007930</t>
  </si>
  <si>
    <t>FATTURA N. 012040007930 DEL 17/01/2020 ILLUMINAZIONE PUBBLICA DICEMBRE</t>
  </si>
  <si>
    <t>012040007931</t>
  </si>
  <si>
    <t>FATTURA N. 012040007931 DEL 17/01/2020 FORNO, MULINO, MAGAZZINO, MUNICIPIO PUBBLICA DICEMBRE</t>
  </si>
  <si>
    <t>012040007932</t>
  </si>
  <si>
    <t>FATTURA N. 012040007932 DEL 17/01/2020 ILLUMINAZIONE PUBBLICA  DICEMBRE</t>
  </si>
  <si>
    <t>012040013591</t>
  </si>
  <si>
    <t>17/02/2020</t>
  </si>
  <si>
    <t>FATTURA N. 012040013591 DEL 17/02/2020  CAMPANILE CAPOLUOGO GENNAIO</t>
  </si>
  <si>
    <t>ZBB2763597</t>
  </si>
  <si>
    <t>20/03/2020</t>
  </si>
  <si>
    <t>16/05/2020</t>
  </si>
  <si>
    <t>012040016175</t>
  </si>
  <si>
    <t>FATTURA N. 012040016175 DEL 17/02/2020  IP POURRIERES CONCENTRICO</t>
  </si>
  <si>
    <t>012040016176</t>
  </si>
  <si>
    <t>FATTURA N. 012040016176 DEL 17/02/2020 FORNO BALBOUTET, POURRIERES, LAUX... GENNAIO 2020</t>
  </si>
  <si>
    <t>012040016177</t>
  </si>
  <si>
    <t>FATTURA N. 012040016177 DELL 17/02/2020  IP BALBOUTET, USSEAUX, POURRIERES,  FORFAIT GENNAIO</t>
  </si>
  <si>
    <t>012040018648</t>
  </si>
  <si>
    <t>16/03/2020</t>
  </si>
  <si>
    <t>FATTURA N. 012040018648 DEL 16/03/2020 CAMPANILI FEBBRAIO 2020</t>
  </si>
  <si>
    <t>18/04/2020</t>
  </si>
  <si>
    <t>012040023969</t>
  </si>
  <si>
    <t>FATTURA N. 012040023969 DEL 16/03/2020 IP POURRIERES CONCENTRICO, PARK OLIMPICO, PIAZZA DEL SOLE GENNAIO - FEBBRAIO</t>
  </si>
  <si>
    <t>012040023970</t>
  </si>
  <si>
    <t>FATTURA N. 012040023970 DEL 16/03/2020  FORNI FEBBRAIO 2020</t>
  </si>
  <si>
    <t>012040023971</t>
  </si>
  <si>
    <t>FATTURA N.012040023971 DEL 16/03/2020  IP BALBOUTET, POURRIERES, LAUX FORFAIT</t>
  </si>
  <si>
    <t>012040035340</t>
  </si>
  <si>
    <t>18/05/2020</t>
  </si>
  <si>
    <t>FORNO BALBOUTET FEBB-MARZ-APRILE 2020</t>
  </si>
  <si>
    <t>20/05/2020</t>
  </si>
  <si>
    <t>18/06/2020</t>
  </si>
  <si>
    <t>012040035341</t>
  </si>
  <si>
    <t>IP BALBOUTET FORFAIT APRILE 2020</t>
  </si>
  <si>
    <t>012040035758</t>
  </si>
  <si>
    <t>CAMPANILE CAPOLUOGO APRILE 2020</t>
  </si>
  <si>
    <t>012040037182</t>
  </si>
  <si>
    <t>16/06/2020</t>
  </si>
  <si>
    <t>CAMPANILE CAPOLUOGO MAGGIO 2020</t>
  </si>
  <si>
    <t>19/06/2020</t>
  </si>
  <si>
    <t>19/07/2020</t>
  </si>
  <si>
    <t>012040040672</t>
  </si>
  <si>
    <t>IP POURRIERES CONCENTRICO MAGGIO 2020</t>
  </si>
  <si>
    <t>012040040673</t>
  </si>
  <si>
    <t>FORNO BALBOUTET GIUGNO 2020</t>
  </si>
  <si>
    <t>012040040674</t>
  </si>
  <si>
    <t>IP BALBOUTET FORFAIT MAGGIO 2020</t>
  </si>
  <si>
    <t>012040044193</t>
  </si>
  <si>
    <t>15/07/2020</t>
  </si>
  <si>
    <t>IP POURRIERES CONCENTRICO MAG-GIU 2020</t>
  </si>
  <si>
    <t>17/07/2020</t>
  </si>
  <si>
    <t>15/08/2020</t>
  </si>
  <si>
    <t>012040044194</t>
  </si>
  <si>
    <t>012040044195</t>
  </si>
  <si>
    <t>IP BALBOUTET FORFAIT GIUGNO 2020</t>
  </si>
  <si>
    <t>012040044968</t>
  </si>
  <si>
    <t>CAMPANILE CAPOLUOGO GIUGNO 2020</t>
  </si>
  <si>
    <t>012040035339</t>
  </si>
  <si>
    <t>IP POURRIERES CONCENTRICO</t>
  </si>
  <si>
    <t>17/09/2020</t>
  </si>
  <si>
    <t>012040053151</t>
  </si>
  <si>
    <t>15/09/2020</t>
  </si>
  <si>
    <t>CAMPANILE CAPOLUOGO</t>
  </si>
  <si>
    <t>21/10/2020</t>
  </si>
  <si>
    <t>16/10/2020</t>
  </si>
  <si>
    <t>012040053152</t>
  </si>
  <si>
    <t>012040053153</t>
  </si>
  <si>
    <t>FORNO BALBOUTET</t>
  </si>
  <si>
    <t>012040053154</t>
  </si>
  <si>
    <t>IP BALBOUTET FORFAIT</t>
  </si>
  <si>
    <t>57/PA</t>
  </si>
  <si>
    <t>20/12/2019</t>
  </si>
  <si>
    <t>FATTURA N. 57/PA DEL 20/12/2019 Completamento lavori riqualificazione villaggi alpini</t>
  </si>
  <si>
    <t>Z7A2675B76</t>
  </si>
  <si>
    <t>24/12/2019</t>
  </si>
  <si>
    <t>JOURDAN ROBERTO</t>
  </si>
  <si>
    <t>05316630010</t>
  </si>
  <si>
    <t>JRDRRT68P23G674F</t>
  </si>
  <si>
    <t>19/01/2020</t>
  </si>
  <si>
    <t>PJ02049764</t>
  </si>
  <si>
    <t>FATTURA N. PJ02049764 DEL 31/12/2019 CARBURANTE MEZZI NEVE</t>
  </si>
  <si>
    <t>Z0A271EAD2</t>
  </si>
  <si>
    <t>08/01/2020</t>
  </si>
  <si>
    <t>KUWAIT PETROLEUM ITALIA SPA</t>
  </si>
  <si>
    <t>00891951006</t>
  </si>
  <si>
    <t>06/02/2020</t>
  </si>
  <si>
    <t>PJ02288855</t>
  </si>
  <si>
    <t>02/04/2020</t>
  </si>
  <si>
    <t>PJ02581668</t>
  </si>
  <si>
    <t>FATTURA N. PJ02581668 DEL 31/05/2020 CARBURANTE</t>
  </si>
  <si>
    <t>02/07/2020</t>
  </si>
  <si>
    <t>1/PA</t>
  </si>
  <si>
    <t>23/01/2020</t>
  </si>
  <si>
    <t>FATTURA N. 1/PA DEL 23/01/2020 LIBRI BIBLIOTECA</t>
  </si>
  <si>
    <t>Z662BA6F4D</t>
  </si>
  <si>
    <t>24/01/2020</t>
  </si>
  <si>
    <t>LAREDITORE di Garavello Andrea</t>
  </si>
  <si>
    <t>07097780014</t>
  </si>
  <si>
    <t>22/02/2020</t>
  </si>
  <si>
    <t>395</t>
  </si>
  <si>
    <t>15/04/2020</t>
  </si>
  <si>
    <t>FATTURA IMMEDIATA SP ENTI PUBBLICI</t>
  </si>
  <si>
    <t>ZF52CB3514</t>
  </si>
  <si>
    <t>MACPAL S.A.S.</t>
  </si>
  <si>
    <t>03151840042</t>
  </si>
  <si>
    <t>15/05/2020</t>
  </si>
  <si>
    <t>05/08/2011</t>
  </si>
  <si>
    <t>10</t>
  </si>
  <si>
    <t>10/06/2011</t>
  </si>
  <si>
    <t>MALVICINO S.N.C.DI GOUCHON R&amp;F</t>
  </si>
  <si>
    <t>03679920011</t>
  </si>
  <si>
    <t>31/12/2011</t>
  </si>
  <si>
    <t>04/09/2011</t>
  </si>
  <si>
    <t>04/11/2016</t>
  </si>
  <si>
    <t>3/PA</t>
  </si>
  <si>
    <t>18/04/2016</t>
  </si>
  <si>
    <t>12/05/2016</t>
  </si>
  <si>
    <t>MANAVELLA Dr.ssa AURORA</t>
  </si>
  <si>
    <t>03228270041</t>
  </si>
  <si>
    <t>MNVRRA72R54G674O</t>
  </si>
  <si>
    <t>758/C</t>
  </si>
  <si>
    <t>11/06/2020</t>
  </si>
  <si>
    <t>IMPEGNO DI SPESA PER ACQUISTO GENERATORE DI OZONO PER SANIFICAZIONE PERIODICA UFFICI, MEZZI E LOCALI COMUNALI</t>
  </si>
  <si>
    <t>ZD02CF7636</t>
  </si>
  <si>
    <t>MEDICAL SISTEM S.R.L.</t>
  </si>
  <si>
    <t>01775140336</t>
  </si>
  <si>
    <t>16/07/2020</t>
  </si>
  <si>
    <t>120207129</t>
  </si>
  <si>
    <t>21/03/2020</t>
  </si>
  <si>
    <t>FATTURA N. 120207129 DEL 21/03/2020 GENNAIO - MARZO 2020</t>
  </si>
  <si>
    <t>Z5C2CBF04A</t>
  </si>
  <si>
    <t>27/03/2020</t>
  </si>
  <si>
    <t>METAN ALPI SESTRIERE srl</t>
  </si>
  <si>
    <t>06165040012</t>
  </si>
  <si>
    <t>25/04/2020</t>
  </si>
  <si>
    <t>120207130</t>
  </si>
  <si>
    <t>FATTURA N. 120207130 DEL 21/03/2020 GENNAIO - MARZO 2020</t>
  </si>
  <si>
    <t>120216561</t>
  </si>
  <si>
    <t>26/05/2020</t>
  </si>
  <si>
    <t>FATTURA DI ACCONTO, in base a lettura presunta</t>
  </si>
  <si>
    <t>120216562</t>
  </si>
  <si>
    <t>120219858</t>
  </si>
  <si>
    <t>07/08/2020</t>
  </si>
  <si>
    <t>06/09/2020</t>
  </si>
  <si>
    <t>120219859</t>
  </si>
  <si>
    <t>10/08/2020</t>
  </si>
  <si>
    <t>3pa</t>
  </si>
  <si>
    <t>FATTURA N. 3pa del 31/12/2019 DOMENICA DEL BORGO</t>
  </si>
  <si>
    <t>Z2C2A946DB</t>
  </si>
  <si>
    <t>NATURAE S.C.</t>
  </si>
  <si>
    <t>07948660019</t>
  </si>
  <si>
    <t>01863680029</t>
  </si>
  <si>
    <t>30/01/2020</t>
  </si>
  <si>
    <t>4pa</t>
  </si>
  <si>
    <t>FATTURA N. 4pa del 31/12/2019 giornata dimostrativa Balboutet</t>
  </si>
  <si>
    <t>ZCC2A947D2</t>
  </si>
  <si>
    <t>7/11</t>
  </si>
  <si>
    <t>30/06/2011</t>
  </si>
  <si>
    <t>NATURALP di BONNIN IVANO</t>
  </si>
  <si>
    <t>09978710011</t>
  </si>
  <si>
    <t>DETERMINA A CONTRARRE AFFIDAMENTO DIRETTO AI SENSI DELL'ART. 36, COMMA 2, LETT. A) DEL D.LGS. 50/2016 LAVORI DI "MANUTENZIONE E MESSA IN SICUREZZA TERRITORIO" - CIG 8370102AAB - CUP J17H20000690001</t>
  </si>
  <si>
    <t>8370102AAB</t>
  </si>
  <si>
    <t>04/08/2020</t>
  </si>
  <si>
    <t>15/10/2020</t>
  </si>
  <si>
    <t>02/09/2020</t>
  </si>
  <si>
    <t>549</t>
  </si>
  <si>
    <t>LIQUIDAZIONE FATTURE PRECEDENTEMENTE IMPEGNATE</t>
  </si>
  <si>
    <t>Z4F2CFE0A1</t>
  </si>
  <si>
    <t>27/05/2020</t>
  </si>
  <si>
    <t>NEW INK SNC</t>
  </si>
  <si>
    <t>11958530013</t>
  </si>
  <si>
    <t>25/06/2020</t>
  </si>
  <si>
    <t>11/06/2018</t>
  </si>
  <si>
    <t>09/04/2018</t>
  </si>
  <si>
    <t>FATTURA N. 3/PA DEL 09/04/2018 PROGETTO DI CONSOLIDAMENTO SRUTTURALE E DI RIALLESTIMENTO DEL LABORATORIO DI LAVORAZIONE E DI STAGIONATURA DEL FORMAGGIO DELLA MARGHERIA DELL'ASSIETTA</t>
  </si>
  <si>
    <t>Z1C1EF3941</t>
  </si>
  <si>
    <t>11/04/2018</t>
  </si>
  <si>
    <t>NORD SCAVI SNC di CHALLIER M&amp;C</t>
  </si>
  <si>
    <t>06495450014</t>
  </si>
  <si>
    <t>24/04/2018</t>
  </si>
  <si>
    <t>28/04/2020</t>
  </si>
  <si>
    <t>2</t>
  </si>
  <si>
    <t>12/03/2020</t>
  </si>
  <si>
    <t>FATTURA N. 2 DEL 12/03/2020 MESSA IN SICUREZZA STRADE COMUNELI DELLA BORGATA LAUX</t>
  </si>
  <si>
    <t>Z7627BA8D4</t>
  </si>
  <si>
    <t>13/03/2020</t>
  </si>
  <si>
    <t>11/04/2020</t>
  </si>
  <si>
    <t>1</t>
  </si>
  <si>
    <t>Z622903A70</t>
  </si>
  <si>
    <t>15/02/2020</t>
  </si>
  <si>
    <t>FPA 2/20</t>
  </si>
  <si>
    <t>Z192B753FA</t>
  </si>
  <si>
    <t>O.V.M.A. DI COSTABELLO MASSIMO</t>
  </si>
  <si>
    <t>06618000019</t>
  </si>
  <si>
    <t>CSTMSM73D20G674K</t>
  </si>
  <si>
    <t>01/03/2020</t>
  </si>
  <si>
    <t>0000027</t>
  </si>
  <si>
    <t>SERVIZIO DI MANUTENZIONE ASSISTENZA HOSTING E AGGIORNAMENTO CATASTALE  PER IL TRIENNIO 2019-2020-2021 PER IL SISTEMA INFORMATIVO TERRITORIALE GIS/WEB CARTO@WEB</t>
  </si>
  <si>
    <t>ZD02687F4A</t>
  </si>
  <si>
    <t>21/02/2020</t>
  </si>
  <si>
    <t>OIKOS ENGINEERING SRL</t>
  </si>
  <si>
    <t>02762210041</t>
  </si>
  <si>
    <t>07/10/2020</t>
  </si>
  <si>
    <t>20/2020</t>
  </si>
  <si>
    <t>01/09/2020</t>
  </si>
  <si>
    <t>PIAZZA DI BALBOUTET [Ex.Imp. 2019/246] (Somma Impegnate nell'Esercizio 2019 da riscrivere nell'Esercizio 2020)</t>
  </si>
  <si>
    <t>03/09/2020</t>
  </si>
  <si>
    <t>PIERO PAZE'</t>
  </si>
  <si>
    <t>05246590011</t>
  </si>
  <si>
    <t>PZAPRI60L11G674N</t>
  </si>
  <si>
    <t>03/10/2020</t>
  </si>
  <si>
    <t>8720010237</t>
  </si>
  <si>
    <t>29/01/2020</t>
  </si>
  <si>
    <t>Fattura Elettronica relativa all'Identificativo Rendiconto 2104914524</t>
  </si>
  <si>
    <t>Z0E276B386</t>
  </si>
  <si>
    <t>Poste Italiane S.p.A. - Società con socio unico</t>
  </si>
  <si>
    <t>01114601006</t>
  </si>
  <si>
    <t>97103880585</t>
  </si>
  <si>
    <t>28/02/2020</t>
  </si>
  <si>
    <t>8720040460</t>
  </si>
  <si>
    <t>FATTURA N. 8720040460 DEL 31/03/2020  FEBBRAIO 2020</t>
  </si>
  <si>
    <t>ZD82D031AD</t>
  </si>
  <si>
    <t>30/04/2020</t>
  </si>
  <si>
    <t>8720075187</t>
  </si>
  <si>
    <t>14/07/2020</t>
  </si>
  <si>
    <t>Fattura Elettronica relativa all'Identificativo Rendiconto 2105913420</t>
  </si>
  <si>
    <t>13/08/2020</t>
  </si>
  <si>
    <t>1020222209</t>
  </si>
  <si>
    <t>30093686-002</t>
  </si>
  <si>
    <t>6/00035036</t>
  </si>
  <si>
    <t>CANONE BANDA LARGA</t>
  </si>
  <si>
    <t>Z6F2A35594</t>
  </si>
  <si>
    <t>PSA S.R.L.</t>
  </si>
  <si>
    <t>09632490018</t>
  </si>
  <si>
    <t>09/09/2020</t>
  </si>
  <si>
    <t>1PA</t>
  </si>
  <si>
    <t>30/12/2019</t>
  </si>
  <si>
    <t>FATTURA N. 1PA DEL 30/12/2019  RIPARAZIONI IMPIANTI PRESSO ALPEGGIO PIAN DELL'ALPE</t>
  </si>
  <si>
    <t>ZC52B14FF0</t>
  </si>
  <si>
    <t>ROMAN ROBERTO</t>
  </si>
  <si>
    <t>08494480018</t>
  </si>
  <si>
    <t>RMNRRT71E02G674X</t>
  </si>
  <si>
    <t>S02202000024</t>
  </si>
  <si>
    <t>CIG ZE82CF0EDE DETERMINA N 33 DEL 11/05/20</t>
  </si>
  <si>
    <t>ZE82CF0EDE</t>
  </si>
  <si>
    <t>09/06/2020</t>
  </si>
  <si>
    <t>S.P. SANARTEC PIEMONTE SRL</t>
  </si>
  <si>
    <t>11146600017</t>
  </si>
  <si>
    <t>13/PA</t>
  </si>
  <si>
    <t>23/07/2020</t>
  </si>
  <si>
    <t>Ft ex art.6 c.5 Comune di USSEAUX</t>
  </si>
  <si>
    <t>ZE72186CF2</t>
  </si>
  <si>
    <t>24/07/2020</t>
  </si>
  <si>
    <t>S.T.A. s.r.l. STUDIO TECNICO ASSOCIATO</t>
  </si>
  <si>
    <t>07293780016</t>
  </si>
  <si>
    <t>22/08/2020</t>
  </si>
  <si>
    <t>01FE/2020</t>
  </si>
  <si>
    <t>20/01/2020</t>
  </si>
  <si>
    <t>REDAZIONE INDAGINE SISMICA RIQUALIFICAZIONE ALPEGGIO PIAN DELL'ALPE</t>
  </si>
  <si>
    <t>Z0C29F3F35</t>
  </si>
  <si>
    <t>SCALBI ANDREA</t>
  </si>
  <si>
    <t>11249130011</t>
  </si>
  <si>
    <t>SCLNDR86B17F335W</t>
  </si>
  <si>
    <t>19/02/2020</t>
  </si>
  <si>
    <t>14/PA</t>
  </si>
  <si>
    <t>Fattura PA del 03/09/2020 N.ro 14/PA</t>
  </si>
  <si>
    <t>7740434833</t>
  </si>
  <si>
    <t>SEYES S.R.L.</t>
  </si>
  <si>
    <t>10701260019</t>
  </si>
  <si>
    <t>12/10/2020</t>
  </si>
  <si>
    <t>2020/788/2</t>
  </si>
  <si>
    <t>03/02/2020</t>
  </si>
  <si>
    <t>Determina del Responsabile Servizio Amministrativo e Finanziario n. 139  del 13/09/2018; Fornitura software applicativo sotto riportato in licenza d'uso al Comune di Usseaux; Installazione e addestram ento al personale</t>
  </si>
  <si>
    <t>ZC224ECD79</t>
  </si>
  <si>
    <t>05/02/2020</t>
  </si>
  <si>
    <t>SISCOM  S.p.A</t>
  </si>
  <si>
    <t>01778000040</t>
  </si>
  <si>
    <t>2020/1911/2</t>
  </si>
  <si>
    <t>24/03/2020</t>
  </si>
  <si>
    <t>FATTURA N. 2020/1911/2 DEL 24/03/2020 Servizio di conservazione in outsourcing per l'anno 2020</t>
  </si>
  <si>
    <t>Z6B2827A0A</t>
  </si>
  <si>
    <t>24/04/2020</t>
  </si>
  <si>
    <t>70</t>
  </si>
  <si>
    <t>28/12/2019</t>
  </si>
  <si>
    <t>FATTURA N. 70 DEL 28/12/2019 SICUREZZA SUL LAVORO</t>
  </si>
  <si>
    <t>Z4E25B0547</t>
  </si>
  <si>
    <t>SISTEMA AMBIENTE SRL</t>
  </si>
  <si>
    <t>07950820014</t>
  </si>
  <si>
    <t>1900029764-PA</t>
  </si>
  <si>
    <t>Bolletta Servizio Idrico relativa al periodo 01/07/2019 - 31/12/2019</t>
  </si>
  <si>
    <t>SMAT GRUPPO-SOCIETA' METROPOLI TANA ACQUE TORINO SpA</t>
  </si>
  <si>
    <t>07937540016</t>
  </si>
  <si>
    <t>1900029765-PA</t>
  </si>
  <si>
    <t>1900029766-PA</t>
  </si>
  <si>
    <t>1900029767-PA</t>
  </si>
  <si>
    <t>1900029768-PA</t>
  </si>
  <si>
    <t>2000003259-PA</t>
  </si>
  <si>
    <t>06/03/2020</t>
  </si>
  <si>
    <t>FATTURA N. 2000003259-PA DEL 06/03/2020 Bolletta Servizio Idrico relativa al periodo 01/11/2019 - 29/02/2020</t>
  </si>
  <si>
    <t>2000003260-PA</t>
  </si>
  <si>
    <t>FATTURA N. 2000003260-PA DEL 06/03/2020 Bolletta Servizio Idrico relativa al periodo 01/11/2019 - 29/02/2020</t>
  </si>
  <si>
    <t>2000009171-PA</t>
  </si>
  <si>
    <t>Bolletta Servizio Idrico relativa al periodo 16/01/2020 - 30/04/2020</t>
  </si>
  <si>
    <t>2000015346-PA</t>
  </si>
  <si>
    <t>Bolletta Servizio Idrico relativa al periodo 01/01/2020 - 30/06/2020</t>
  </si>
  <si>
    <t>2000015347-PA</t>
  </si>
  <si>
    <t>2000015348-PA</t>
  </si>
  <si>
    <t>Bolletta Servizio Idrico relativa al periodo 01/03/2020 - 30/06/2020</t>
  </si>
  <si>
    <t>2000015349-PA</t>
  </si>
  <si>
    <t>2000015350-PA</t>
  </si>
  <si>
    <t>2000009170-PA</t>
  </si>
  <si>
    <t>Bolletta Servizio Idrico relativa al periodo 21/01/2020 - 30/04/2020</t>
  </si>
  <si>
    <t>0000920900014773</t>
  </si>
  <si>
    <t>MANUTENZIONE ORDINARIA  IMPIANTI  ILLUMINAZIONE PUBBLICA</t>
  </si>
  <si>
    <t>22/06/2020</t>
  </si>
  <si>
    <t>SOCIETA ENEL DESC</t>
  </si>
  <si>
    <t>05779711000</t>
  </si>
  <si>
    <t>0000920900015809</t>
  </si>
  <si>
    <t>11/10/2020</t>
  </si>
  <si>
    <t>0000920900008262</t>
  </si>
  <si>
    <t>14/05/2020</t>
  </si>
  <si>
    <t>FORNITURA ENERGIA ELETTRICA</t>
  </si>
  <si>
    <t>14/06/2020</t>
  </si>
  <si>
    <t>0000920900022427</t>
  </si>
  <si>
    <t>10/09/2020</t>
  </si>
  <si>
    <t>10/10/2020</t>
  </si>
  <si>
    <t>043/20</t>
  </si>
  <si>
    <t>RISTAMPA MAPPE E TOVAGLIETTA</t>
  </si>
  <si>
    <t>Z732D28121</t>
  </si>
  <si>
    <t>Società Filografica s.a.s</t>
  </si>
  <si>
    <t>09138060018</t>
  </si>
  <si>
    <t>081/2020</t>
  </si>
  <si>
    <t>RISTAMPA TOVAGLIETTE</t>
  </si>
  <si>
    <t>Z8D2DE349B</t>
  </si>
  <si>
    <t>19/PA</t>
  </si>
  <si>
    <t>26/03/2020</t>
  </si>
  <si>
    <t>Fattura</t>
  </si>
  <si>
    <t>Z9F2447D71</t>
  </si>
  <si>
    <t>STUDIO LEGALE PACCHIANA PARRAVICINI E ASSOCIATI</t>
  </si>
  <si>
    <t>07531790017</t>
  </si>
  <si>
    <t>160/PA</t>
  </si>
  <si>
    <t>386.2020</t>
  </si>
  <si>
    <t>RILEVAZIONE CONTABILITA' OPERE SU BDAP-MOB</t>
  </si>
  <si>
    <t>ZDB2A39210</t>
  </si>
  <si>
    <t>STUDIO SIGAUDIO S.R.L.</t>
  </si>
  <si>
    <t>10459410014</t>
  </si>
  <si>
    <t>26/06/2020</t>
  </si>
  <si>
    <t>97/20/2</t>
  </si>
  <si>
    <t>23/03/2020</t>
  </si>
  <si>
    <t>FATTURA N. 97/20/2 DEL 23/03/2020 I TRIMESTRE</t>
  </si>
  <si>
    <t>Z0519E39FC</t>
  </si>
  <si>
    <t>TECNOTEAM S.R.L.</t>
  </si>
  <si>
    <t>03070730019</t>
  </si>
  <si>
    <t>22/04/2020</t>
  </si>
  <si>
    <t>210/20/2</t>
  </si>
  <si>
    <t>FATTURA N. 210/20/2 DEL 26/06/2020 II TRIMESTRE</t>
  </si>
  <si>
    <t>11/07/2014</t>
  </si>
  <si>
    <t>7X02910909</t>
  </si>
  <si>
    <t>03/06/2014</t>
  </si>
  <si>
    <t>FATTURA FORNITORE N. 7X02910909 DEL 03/06/2014</t>
  </si>
  <si>
    <t>Z722866BD9</t>
  </si>
  <si>
    <t>02/07/2014</t>
  </si>
  <si>
    <t>TIM S.P.A</t>
  </si>
  <si>
    <t>00488410010</t>
  </si>
  <si>
    <t>31/08/2014</t>
  </si>
  <si>
    <t>C12020191000857643</t>
  </si>
  <si>
    <t>27/11/2019</t>
  </si>
  <si>
    <t>RIF.TO C.T. PV/2017/000196 FATTURAZIONE A SALDO DEL LAVORO ESEGUITO PER VOSTRO CONTO: SP0377473 SPOSTAMENTO IMPIANTI PER TLC - BORGATA CAPOLUOGO USSEAUX (TO) NTW:500312831 VS. DETERMINA DIRIGENZIALE N. 73 DEL 15.05.2017</t>
  </si>
  <si>
    <t>Z740FE7541</t>
  </si>
  <si>
    <t>28/11/2019</t>
  </si>
  <si>
    <t>8A00312095</t>
  </si>
  <si>
    <t>4BIM 2020</t>
  </si>
  <si>
    <t>Z342D02FA2</t>
  </si>
  <si>
    <t>18/07/2020</t>
  </si>
  <si>
    <t>7X02067379</t>
  </si>
  <si>
    <t>15/06/2020</t>
  </si>
  <si>
    <t>8A00312763</t>
  </si>
  <si>
    <t>7X01953333</t>
  </si>
  <si>
    <t>180/EL</t>
  </si>
  <si>
    <t>FATTURA N. 180/EL REGISTRI DI STATO CIVILE</t>
  </si>
  <si>
    <t>Z702BA8791</t>
  </si>
  <si>
    <t>TIPOLITOGRAFIA MANITTO SRL</t>
  </si>
  <si>
    <t>01037050018</t>
  </si>
  <si>
    <t>272/EL</t>
  </si>
  <si>
    <t>BUSTE PER CORRISPONDENZA</t>
  </si>
  <si>
    <t>ZA92CFD72B</t>
  </si>
  <si>
    <t>24/06/2020</t>
  </si>
  <si>
    <t>50</t>
  </si>
  <si>
    <t>FATTURA N. 50 DEL 08/01/2020 INCARICO PER LA GESTIONE INERENTE LE VISITE GUIDATE SUL TERRITORIO DEL COMUNE DI USSEAUX</t>
  </si>
  <si>
    <t>Z2A283E7E2</t>
  </si>
  <si>
    <t>TRE VALLI AMBIENTE &amp; SVILUPPO s.r.l.</t>
  </si>
  <si>
    <t>09571960013</t>
  </si>
  <si>
    <t>07/02/2020</t>
  </si>
  <si>
    <t>TOTALI: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</si>
</sst>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s="62" customFormat="1" ht="22.5" customHeight="1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3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7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4" t="s">
        <v>55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7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7" t="s">
        <v>13</v>
      </c>
      <c r="AB4" s="168"/>
      <c r="AC4" s="168"/>
      <c r="AD4" s="168"/>
      <c r="AE4" s="168"/>
      <c r="AF4" s="168"/>
      <c r="AG4" s="169"/>
      <c r="AH4" s="32">
        <v>30</v>
      </c>
    </row>
    <row r="5" spans="1:34" s="15" customFormat="1" ht="22.5" customHeight="1">
      <c r="A5" s="164" t="s">
        <v>14</v>
      </c>
      <c r="B5" s="166"/>
      <c r="C5" s="165"/>
      <c r="D5" s="164" t="s">
        <v>15</v>
      </c>
      <c r="E5" s="166"/>
      <c r="F5" s="166"/>
      <c r="G5" s="166"/>
      <c r="H5" s="165"/>
      <c r="I5" s="164" t="s">
        <v>16</v>
      </c>
      <c r="J5" s="166"/>
      <c r="K5" s="165"/>
      <c r="L5" s="164" t="s">
        <v>1</v>
      </c>
      <c r="M5" s="166"/>
      <c r="N5" s="166"/>
      <c r="O5" s="164" t="s">
        <v>17</v>
      </c>
      <c r="P5" s="165"/>
      <c r="Q5" s="164" t="s">
        <v>18</v>
      </c>
      <c r="R5" s="166"/>
      <c r="S5" s="166"/>
      <c r="T5" s="165"/>
      <c r="U5" s="164" t="s">
        <v>19</v>
      </c>
      <c r="V5" s="166"/>
      <c r="W5" s="166"/>
      <c r="X5" s="58" t="s">
        <v>47</v>
      </c>
      <c r="Y5" s="164" t="s">
        <v>20</v>
      </c>
      <c r="Z5" s="165"/>
      <c r="AA5" s="170" t="s">
        <v>41</v>
      </c>
      <c r="AB5" s="171"/>
      <c r="AC5" s="171"/>
      <c r="AD5" s="171"/>
      <c r="AE5" s="171"/>
      <c r="AF5" s="171"/>
      <c r="AG5" s="171"/>
      <c r="AH5" s="17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8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61" t="s">
        <v>54</v>
      </c>
      <c r="B3" s="162"/>
      <c r="C3" s="162"/>
      <c r="D3" s="162"/>
      <c r="E3" s="162"/>
      <c r="F3" s="162"/>
      <c r="G3" s="162"/>
      <c r="H3" s="162"/>
      <c r="I3" s="162"/>
      <c r="J3" s="162"/>
      <c r="K3" s="177"/>
      <c r="L3" s="177"/>
      <c r="M3" s="177"/>
      <c r="N3" s="177"/>
      <c r="O3" s="177"/>
      <c r="P3" s="177"/>
      <c r="Q3" s="177"/>
      <c r="R3" s="178"/>
    </row>
    <row r="4" spans="1:18" ht="22.5" customHeight="1">
      <c r="A4" s="16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</row>
    <row r="5" spans="1:18" s="62" customFormat="1" ht="22.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9" t="s">
        <v>13</v>
      </c>
      <c r="L5" s="180"/>
      <c r="M5" s="180"/>
      <c r="N5" s="180"/>
      <c r="O5" s="180"/>
      <c r="P5" s="180"/>
      <c r="Q5" s="18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70" t="s">
        <v>57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7"/>
      <c r="AE4" s="190"/>
      <c r="AF4" s="190"/>
      <c r="AG4" s="190"/>
      <c r="AH4" s="191"/>
      <c r="AI4" s="184"/>
    </row>
    <row r="5" spans="1:35" s="90" customFormat="1" ht="22.5" customHeight="1">
      <c r="A5" s="170" t="s">
        <v>14</v>
      </c>
      <c r="B5" s="192"/>
      <c r="C5" s="182"/>
      <c r="D5" s="170" t="s">
        <v>15</v>
      </c>
      <c r="E5" s="192"/>
      <c r="F5" s="192"/>
      <c r="G5" s="192"/>
      <c r="H5" s="192"/>
      <c r="I5" s="192"/>
      <c r="J5" s="192"/>
      <c r="K5" s="182"/>
      <c r="L5" s="170" t="s">
        <v>16</v>
      </c>
      <c r="M5" s="192"/>
      <c r="N5" s="182"/>
      <c r="O5" s="170" t="s">
        <v>1</v>
      </c>
      <c r="P5" s="192"/>
      <c r="Q5" s="192"/>
      <c r="R5" s="170" t="s">
        <v>17</v>
      </c>
      <c r="S5" s="182"/>
      <c r="T5" s="170" t="s">
        <v>18</v>
      </c>
      <c r="U5" s="192"/>
      <c r="V5" s="192"/>
      <c r="W5" s="182"/>
      <c r="X5" s="170" t="s">
        <v>19</v>
      </c>
      <c r="Y5" s="192"/>
      <c r="Z5" s="192"/>
      <c r="AA5" s="103" t="s">
        <v>47</v>
      </c>
      <c r="AB5" s="170" t="s">
        <v>20</v>
      </c>
      <c r="AC5" s="182"/>
      <c r="AD5" s="170" t="s">
        <v>64</v>
      </c>
      <c r="AE5" s="183"/>
      <c r="AF5" s="183"/>
      <c r="AG5" s="183"/>
      <c r="AH5" s="183"/>
      <c r="AI5" s="184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8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61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77"/>
      <c r="L3" s="177"/>
      <c r="M3" s="177"/>
      <c r="N3" s="177"/>
      <c r="O3" s="178"/>
    </row>
    <row r="4" spans="1:15" ht="22.5" customHeight="1">
      <c r="A4" s="16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/>
    </row>
    <row r="5" spans="1:15" s="62" customFormat="1" ht="22.5" customHeight="1">
      <c r="A5" s="175" t="s">
        <v>63</v>
      </c>
      <c r="B5" s="176"/>
      <c r="C5" s="176"/>
      <c r="D5" s="176"/>
      <c r="E5" s="176"/>
      <c r="F5" s="176"/>
      <c r="G5" s="176"/>
      <c r="H5" s="176"/>
      <c r="I5" s="176"/>
      <c r="J5" s="176"/>
      <c r="K5" s="193" t="s">
        <v>64</v>
      </c>
      <c r="L5" s="194"/>
      <c r="M5" s="194"/>
      <c r="N5" s="194"/>
      <c r="O5" s="195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77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5" t="s">
        <v>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9" t="s">
        <v>74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1"/>
    </row>
    <row r="4" spans="1:28" s="90" customFormat="1" ht="22.5" customHeight="1">
      <c r="A4" s="149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6" t="s">
        <v>72</v>
      </c>
      <c r="B5" s="197"/>
      <c r="C5" s="197"/>
      <c r="D5" s="197"/>
      <c r="E5" s="197"/>
      <c r="F5" s="198"/>
      <c r="G5" s="148">
        <f>(G170)</f>
        <v>249226.88000000006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6" t="s">
        <v>76</v>
      </c>
      <c r="B6" s="197"/>
      <c r="C6" s="197"/>
      <c r="D6" s="197"/>
      <c r="E6" s="197"/>
      <c r="F6" s="197"/>
      <c r="G6" s="150">
        <f>(J170)</f>
        <v>215478.7700000001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70" t="s">
        <v>14</v>
      </c>
      <c r="B8" s="192"/>
      <c r="C8" s="182"/>
      <c r="D8" s="170" t="s">
        <v>15</v>
      </c>
      <c r="E8" s="192"/>
      <c r="F8" s="192"/>
      <c r="G8" s="192"/>
      <c r="H8" s="192"/>
      <c r="I8" s="192"/>
      <c r="J8" s="192"/>
      <c r="K8" s="182"/>
      <c r="L8" s="170" t="s">
        <v>16</v>
      </c>
      <c r="M8" s="192"/>
      <c r="N8" s="182"/>
      <c r="O8" s="170" t="s">
        <v>1</v>
      </c>
      <c r="P8" s="192"/>
      <c r="Q8" s="192"/>
      <c r="R8" s="170" t="s">
        <v>17</v>
      </c>
      <c r="S8" s="182"/>
      <c r="T8" s="170" t="s">
        <v>18</v>
      </c>
      <c r="U8" s="192"/>
      <c r="V8" s="192"/>
      <c r="W8" s="182"/>
      <c r="X8" s="170" t="s">
        <v>19</v>
      </c>
      <c r="Y8" s="192"/>
      <c r="Z8" s="192"/>
      <c r="AA8" s="103" t="s">
        <v>77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125</v>
      </c>
      <c r="C11" s="109" t="s">
        <v>78</v>
      </c>
      <c r="D11" s="151" t="s">
        <v>79</v>
      </c>
      <c r="E11" s="109" t="s">
        <v>80</v>
      </c>
      <c r="F11" s="111" t="s">
        <v>81</v>
      </c>
      <c r="G11" s="112">
        <v>840.26</v>
      </c>
      <c r="H11" s="112">
        <v>151.52</v>
      </c>
      <c r="I11" s="143" t="s">
        <v>82</v>
      </c>
      <c r="J11" s="112">
        <f aca="true" t="shared" si="0" ref="J11:J42">IF(I11="SI",G11-H11,G11)</f>
        <v>688.74</v>
      </c>
      <c r="K11" s="152" t="s">
        <v>83</v>
      </c>
      <c r="L11" s="108">
        <v>2020</v>
      </c>
      <c r="M11" s="108">
        <v>1761</v>
      </c>
      <c r="N11" s="109" t="s">
        <v>84</v>
      </c>
      <c r="O11" s="111" t="s">
        <v>85</v>
      </c>
      <c r="P11" s="109" t="s">
        <v>86</v>
      </c>
      <c r="Q11" s="109" t="s">
        <v>87</v>
      </c>
      <c r="R11" s="108">
        <v>2</v>
      </c>
      <c r="S11" s="111" t="s">
        <v>88</v>
      </c>
      <c r="T11" s="108">
        <v>1010502</v>
      </c>
      <c r="U11" s="108">
        <v>460</v>
      </c>
      <c r="V11" s="108">
        <v>1075</v>
      </c>
      <c r="W11" s="108">
        <v>99</v>
      </c>
      <c r="X11" s="113">
        <v>2020</v>
      </c>
      <c r="Y11" s="113">
        <v>69</v>
      </c>
      <c r="Z11" s="113">
        <v>0</v>
      </c>
      <c r="AA11" s="114" t="s">
        <v>89</v>
      </c>
      <c r="AB11" s="109" t="s">
        <v>90</v>
      </c>
      <c r="AC11" s="107">
        <f aca="true" t="shared" si="1" ref="AC11:AC42">IF(O11=O10,0,1)</f>
        <v>1</v>
      </c>
    </row>
    <row r="12" spans="1:29" ht="15">
      <c r="A12" s="108">
        <v>2020</v>
      </c>
      <c r="B12" s="108">
        <v>118</v>
      </c>
      <c r="C12" s="109" t="s">
        <v>78</v>
      </c>
      <c r="D12" s="151" t="s">
        <v>91</v>
      </c>
      <c r="E12" s="109" t="s">
        <v>92</v>
      </c>
      <c r="F12" s="111" t="s">
        <v>93</v>
      </c>
      <c r="G12" s="112">
        <v>3850</v>
      </c>
      <c r="H12" s="112">
        <v>350</v>
      </c>
      <c r="I12" s="143" t="s">
        <v>82</v>
      </c>
      <c r="J12" s="112">
        <f t="shared" si="0"/>
        <v>3500</v>
      </c>
      <c r="K12" s="152" t="s">
        <v>94</v>
      </c>
      <c r="L12" s="108">
        <v>2020</v>
      </c>
      <c r="M12" s="108">
        <v>1233</v>
      </c>
      <c r="N12" s="109" t="s">
        <v>95</v>
      </c>
      <c r="O12" s="111" t="s">
        <v>96</v>
      </c>
      <c r="P12" s="109" t="s">
        <v>97</v>
      </c>
      <c r="Q12" s="109" t="s">
        <v>98</v>
      </c>
      <c r="R12" s="108">
        <v>2</v>
      </c>
      <c r="S12" s="111" t="s">
        <v>88</v>
      </c>
      <c r="T12" s="108">
        <v>2010501</v>
      </c>
      <c r="U12" s="108">
        <v>6130</v>
      </c>
      <c r="V12" s="108">
        <v>3001</v>
      </c>
      <c r="W12" s="108">
        <v>99</v>
      </c>
      <c r="X12" s="113">
        <v>2020</v>
      </c>
      <c r="Y12" s="113">
        <v>84</v>
      </c>
      <c r="Z12" s="113">
        <v>0</v>
      </c>
      <c r="AA12" s="114" t="s">
        <v>99</v>
      </c>
      <c r="AB12" s="109" t="s">
        <v>100</v>
      </c>
      <c r="AC12" s="107">
        <f t="shared" si="1"/>
        <v>1</v>
      </c>
    </row>
    <row r="13" spans="1:29" ht="15">
      <c r="A13" s="108">
        <v>2020</v>
      </c>
      <c r="B13" s="108">
        <v>31</v>
      </c>
      <c r="C13" s="109" t="s">
        <v>101</v>
      </c>
      <c r="D13" s="151" t="s">
        <v>102</v>
      </c>
      <c r="E13" s="109" t="s">
        <v>103</v>
      </c>
      <c r="F13" s="111" t="s">
        <v>104</v>
      </c>
      <c r="G13" s="112">
        <v>1227.3</v>
      </c>
      <c r="H13" s="112">
        <v>221.32</v>
      </c>
      <c r="I13" s="143" t="s">
        <v>82</v>
      </c>
      <c r="J13" s="112">
        <f t="shared" si="0"/>
        <v>1005.98</v>
      </c>
      <c r="K13" s="152" t="s">
        <v>105</v>
      </c>
      <c r="L13" s="108">
        <v>2020</v>
      </c>
      <c r="M13" s="108">
        <v>101</v>
      </c>
      <c r="N13" s="109" t="s">
        <v>106</v>
      </c>
      <c r="O13" s="111" t="s">
        <v>107</v>
      </c>
      <c r="P13" s="109" t="s">
        <v>108</v>
      </c>
      <c r="Q13" s="109" t="s">
        <v>108</v>
      </c>
      <c r="R13" s="108">
        <v>1</v>
      </c>
      <c r="S13" s="111" t="s">
        <v>109</v>
      </c>
      <c r="T13" s="108">
        <v>1010203</v>
      </c>
      <c r="U13" s="108">
        <v>140</v>
      </c>
      <c r="V13" s="108">
        <v>1050</v>
      </c>
      <c r="W13" s="108">
        <v>9</v>
      </c>
      <c r="X13" s="113">
        <v>2019</v>
      </c>
      <c r="Y13" s="113">
        <v>212</v>
      </c>
      <c r="Z13" s="113">
        <v>0</v>
      </c>
      <c r="AA13" s="114" t="s">
        <v>110</v>
      </c>
      <c r="AB13" s="109" t="s">
        <v>111</v>
      </c>
      <c r="AC13" s="107">
        <f t="shared" si="1"/>
        <v>1</v>
      </c>
    </row>
    <row r="14" spans="1:29" ht="15">
      <c r="A14" s="108">
        <v>2020</v>
      </c>
      <c r="B14" s="108">
        <v>106</v>
      </c>
      <c r="C14" s="109" t="s">
        <v>112</v>
      </c>
      <c r="D14" s="151" t="s">
        <v>113</v>
      </c>
      <c r="E14" s="109" t="s">
        <v>114</v>
      </c>
      <c r="F14" s="111" t="s">
        <v>115</v>
      </c>
      <c r="G14" s="112">
        <v>580.7</v>
      </c>
      <c r="H14" s="112">
        <v>104.72</v>
      </c>
      <c r="I14" s="143" t="s">
        <v>82</v>
      </c>
      <c r="J14" s="112">
        <f t="shared" si="0"/>
        <v>475.98</v>
      </c>
      <c r="K14" s="152" t="s">
        <v>116</v>
      </c>
      <c r="L14" s="108">
        <v>2020</v>
      </c>
      <c r="M14" s="108">
        <v>1579</v>
      </c>
      <c r="N14" s="109" t="s">
        <v>117</v>
      </c>
      <c r="O14" s="111" t="s">
        <v>107</v>
      </c>
      <c r="P14" s="109" t="s">
        <v>108</v>
      </c>
      <c r="Q14" s="109" t="s">
        <v>108</v>
      </c>
      <c r="R14" s="108">
        <v>1</v>
      </c>
      <c r="S14" s="111" t="s">
        <v>109</v>
      </c>
      <c r="T14" s="108">
        <v>1010203</v>
      </c>
      <c r="U14" s="108">
        <v>140</v>
      </c>
      <c r="V14" s="108">
        <v>1050</v>
      </c>
      <c r="W14" s="108">
        <v>9</v>
      </c>
      <c r="X14" s="113">
        <v>2020</v>
      </c>
      <c r="Y14" s="113">
        <v>48</v>
      </c>
      <c r="Z14" s="113">
        <v>0</v>
      </c>
      <c r="AA14" s="114" t="s">
        <v>118</v>
      </c>
      <c r="AB14" s="109" t="s">
        <v>119</v>
      </c>
      <c r="AC14" s="107">
        <f t="shared" si="1"/>
        <v>0</v>
      </c>
    </row>
    <row r="15" spans="1:29" ht="15">
      <c r="A15" s="108">
        <v>2020</v>
      </c>
      <c r="B15" s="108">
        <v>4</v>
      </c>
      <c r="C15" s="109" t="s">
        <v>101</v>
      </c>
      <c r="D15" s="151" t="s">
        <v>120</v>
      </c>
      <c r="E15" s="109" t="s">
        <v>121</v>
      </c>
      <c r="F15" s="111" t="s">
        <v>122</v>
      </c>
      <c r="G15" s="112">
        <v>67.1</v>
      </c>
      <c r="H15" s="112">
        <v>12.1</v>
      </c>
      <c r="I15" s="143" t="s">
        <v>82</v>
      </c>
      <c r="J15" s="112">
        <f t="shared" si="0"/>
        <v>54.99999999999999</v>
      </c>
      <c r="K15" s="152" t="s">
        <v>123</v>
      </c>
      <c r="L15" s="108">
        <v>2020</v>
      </c>
      <c r="M15" s="108">
        <v>9</v>
      </c>
      <c r="N15" s="109" t="s">
        <v>124</v>
      </c>
      <c r="O15" s="111" t="s">
        <v>125</v>
      </c>
      <c r="P15" s="109" t="s">
        <v>126</v>
      </c>
      <c r="Q15" s="109" t="s">
        <v>126</v>
      </c>
      <c r="R15" s="108">
        <v>1</v>
      </c>
      <c r="S15" s="111" t="s">
        <v>109</v>
      </c>
      <c r="T15" s="108">
        <v>1010202</v>
      </c>
      <c r="U15" s="108">
        <v>130</v>
      </c>
      <c r="V15" s="108">
        <v>1051</v>
      </c>
      <c r="W15" s="108">
        <v>1</v>
      </c>
      <c r="X15" s="113">
        <v>2019</v>
      </c>
      <c r="Y15" s="113">
        <v>210</v>
      </c>
      <c r="Z15" s="113">
        <v>0</v>
      </c>
      <c r="AA15" s="114" t="s">
        <v>110</v>
      </c>
      <c r="AB15" s="109" t="s">
        <v>127</v>
      </c>
      <c r="AC15" s="107">
        <f t="shared" si="1"/>
        <v>1</v>
      </c>
    </row>
    <row r="16" spans="1:29" ht="15">
      <c r="A16" s="108">
        <v>2020</v>
      </c>
      <c r="B16" s="108">
        <v>5</v>
      </c>
      <c r="C16" s="109" t="s">
        <v>101</v>
      </c>
      <c r="D16" s="151" t="s">
        <v>128</v>
      </c>
      <c r="E16" s="109" t="s">
        <v>121</v>
      </c>
      <c r="F16" s="111" t="s">
        <v>129</v>
      </c>
      <c r="G16" s="112">
        <v>244</v>
      </c>
      <c r="H16" s="112">
        <v>44</v>
      </c>
      <c r="I16" s="143" t="s">
        <v>82</v>
      </c>
      <c r="J16" s="112">
        <f t="shared" si="0"/>
        <v>200</v>
      </c>
      <c r="K16" s="152" t="s">
        <v>130</v>
      </c>
      <c r="L16" s="108">
        <v>2020</v>
      </c>
      <c r="M16" s="108">
        <v>8</v>
      </c>
      <c r="N16" s="109" t="s">
        <v>124</v>
      </c>
      <c r="O16" s="111" t="s">
        <v>125</v>
      </c>
      <c r="P16" s="109" t="s">
        <v>126</v>
      </c>
      <c r="Q16" s="109" t="s">
        <v>126</v>
      </c>
      <c r="R16" s="108">
        <v>1</v>
      </c>
      <c r="S16" s="111" t="s">
        <v>109</v>
      </c>
      <c r="T16" s="108">
        <v>1010202</v>
      </c>
      <c r="U16" s="108">
        <v>130</v>
      </c>
      <c r="V16" s="108">
        <v>1051</v>
      </c>
      <c r="W16" s="108">
        <v>1</v>
      </c>
      <c r="X16" s="113">
        <v>2019</v>
      </c>
      <c r="Y16" s="113">
        <v>211</v>
      </c>
      <c r="Z16" s="113">
        <v>0</v>
      </c>
      <c r="AA16" s="114" t="s">
        <v>110</v>
      </c>
      <c r="AB16" s="109" t="s">
        <v>127</v>
      </c>
      <c r="AC16" s="107">
        <f t="shared" si="1"/>
        <v>0</v>
      </c>
    </row>
    <row r="17" spans="1:29" ht="15">
      <c r="A17" s="108">
        <v>2020</v>
      </c>
      <c r="B17" s="108">
        <v>116</v>
      </c>
      <c r="C17" s="109" t="s">
        <v>78</v>
      </c>
      <c r="D17" s="151" t="s">
        <v>131</v>
      </c>
      <c r="E17" s="109" t="s">
        <v>92</v>
      </c>
      <c r="F17" s="111" t="s">
        <v>132</v>
      </c>
      <c r="G17" s="112">
        <v>147.45</v>
      </c>
      <c r="H17" s="112">
        <v>26.59</v>
      </c>
      <c r="I17" s="143" t="s">
        <v>82</v>
      </c>
      <c r="J17" s="112">
        <f t="shared" si="0"/>
        <v>120.85999999999999</v>
      </c>
      <c r="K17" s="152" t="s">
        <v>133</v>
      </c>
      <c r="L17" s="108">
        <v>2020</v>
      </c>
      <c r="M17" s="108">
        <v>1235</v>
      </c>
      <c r="N17" s="109" t="s">
        <v>95</v>
      </c>
      <c r="O17" s="111" t="s">
        <v>125</v>
      </c>
      <c r="P17" s="109" t="s">
        <v>126</v>
      </c>
      <c r="Q17" s="109" t="s">
        <v>126</v>
      </c>
      <c r="R17" s="108">
        <v>2</v>
      </c>
      <c r="S17" s="111" t="s">
        <v>88</v>
      </c>
      <c r="T17" s="108">
        <v>1010502</v>
      </c>
      <c r="U17" s="108">
        <v>460</v>
      </c>
      <c r="V17" s="108">
        <v>1075</v>
      </c>
      <c r="W17" s="108">
        <v>99</v>
      </c>
      <c r="X17" s="113">
        <v>2020</v>
      </c>
      <c r="Y17" s="113">
        <v>87</v>
      </c>
      <c r="Z17" s="113">
        <v>0</v>
      </c>
      <c r="AA17" s="114" t="s">
        <v>99</v>
      </c>
      <c r="AB17" s="109" t="s">
        <v>100</v>
      </c>
      <c r="AC17" s="107">
        <f t="shared" si="1"/>
        <v>0</v>
      </c>
    </row>
    <row r="18" spans="1:29" ht="15">
      <c r="A18" s="108">
        <v>2020</v>
      </c>
      <c r="B18" s="108">
        <v>93</v>
      </c>
      <c r="C18" s="109" t="s">
        <v>134</v>
      </c>
      <c r="D18" s="151" t="s">
        <v>135</v>
      </c>
      <c r="E18" s="109" t="s">
        <v>136</v>
      </c>
      <c r="F18" s="111" t="s">
        <v>137</v>
      </c>
      <c r="G18" s="112">
        <v>1497.98</v>
      </c>
      <c r="H18" s="112">
        <v>136.18</v>
      </c>
      <c r="I18" s="143" t="s">
        <v>82</v>
      </c>
      <c r="J18" s="112">
        <f t="shared" si="0"/>
        <v>1361.8</v>
      </c>
      <c r="K18" s="152" t="s">
        <v>138</v>
      </c>
      <c r="L18" s="108">
        <v>2020</v>
      </c>
      <c r="M18" s="108">
        <v>1178</v>
      </c>
      <c r="N18" s="109" t="s">
        <v>136</v>
      </c>
      <c r="O18" s="111" t="s">
        <v>139</v>
      </c>
      <c r="P18" s="109" t="s">
        <v>140</v>
      </c>
      <c r="Q18" s="109" t="s">
        <v>140</v>
      </c>
      <c r="R18" s="108">
        <v>2</v>
      </c>
      <c r="S18" s="111" t="s">
        <v>88</v>
      </c>
      <c r="T18" s="108">
        <v>1090602</v>
      </c>
      <c r="U18" s="108">
        <v>3650</v>
      </c>
      <c r="V18" s="108">
        <v>1806</v>
      </c>
      <c r="W18" s="108">
        <v>99</v>
      </c>
      <c r="X18" s="113">
        <v>2020</v>
      </c>
      <c r="Y18" s="113">
        <v>71</v>
      </c>
      <c r="Z18" s="113">
        <v>0</v>
      </c>
      <c r="AA18" s="114" t="s">
        <v>134</v>
      </c>
      <c r="AB18" s="109" t="s">
        <v>141</v>
      </c>
      <c r="AC18" s="107">
        <f t="shared" si="1"/>
        <v>1</v>
      </c>
    </row>
    <row r="19" spans="1:29" ht="15">
      <c r="A19" s="108">
        <v>2020</v>
      </c>
      <c r="B19" s="108">
        <v>95</v>
      </c>
      <c r="C19" s="109" t="s">
        <v>134</v>
      </c>
      <c r="D19" s="151" t="s">
        <v>142</v>
      </c>
      <c r="E19" s="109" t="s">
        <v>143</v>
      </c>
      <c r="F19" s="111" t="s">
        <v>144</v>
      </c>
      <c r="G19" s="112">
        <v>119</v>
      </c>
      <c r="H19" s="112">
        <v>0</v>
      </c>
      <c r="I19" s="143" t="s">
        <v>82</v>
      </c>
      <c r="J19" s="112">
        <f t="shared" si="0"/>
        <v>119</v>
      </c>
      <c r="K19" s="152" t="s">
        <v>145</v>
      </c>
      <c r="L19" s="108">
        <v>2020</v>
      </c>
      <c r="M19" s="108">
        <v>1223</v>
      </c>
      <c r="N19" s="109" t="s">
        <v>92</v>
      </c>
      <c r="O19" s="111" t="s">
        <v>146</v>
      </c>
      <c r="P19" s="109" t="s">
        <v>147</v>
      </c>
      <c r="Q19" s="109" t="s">
        <v>147</v>
      </c>
      <c r="R19" s="108">
        <v>2</v>
      </c>
      <c r="S19" s="111" t="s">
        <v>88</v>
      </c>
      <c r="T19" s="108">
        <v>1010502</v>
      </c>
      <c r="U19" s="108">
        <v>460</v>
      </c>
      <c r="V19" s="108">
        <v>1075</v>
      </c>
      <c r="W19" s="108">
        <v>99</v>
      </c>
      <c r="X19" s="113">
        <v>2020</v>
      </c>
      <c r="Y19" s="113">
        <v>72</v>
      </c>
      <c r="Z19" s="113">
        <v>0</v>
      </c>
      <c r="AA19" s="114" t="s">
        <v>134</v>
      </c>
      <c r="AB19" s="109" t="s">
        <v>148</v>
      </c>
      <c r="AC19" s="107">
        <f t="shared" si="1"/>
        <v>1</v>
      </c>
    </row>
    <row r="20" spans="1:29" ht="15">
      <c r="A20" s="108">
        <v>2020</v>
      </c>
      <c r="B20" s="108">
        <v>177</v>
      </c>
      <c r="C20" s="109" t="s">
        <v>78</v>
      </c>
      <c r="D20" s="151" t="s">
        <v>149</v>
      </c>
      <c r="E20" s="109" t="s">
        <v>150</v>
      </c>
      <c r="F20" s="111" t="s">
        <v>151</v>
      </c>
      <c r="G20" s="112">
        <v>457.5</v>
      </c>
      <c r="H20" s="112">
        <v>82.5</v>
      </c>
      <c r="I20" s="143" t="s">
        <v>82</v>
      </c>
      <c r="J20" s="112">
        <f t="shared" si="0"/>
        <v>375</v>
      </c>
      <c r="K20" s="152" t="s">
        <v>152</v>
      </c>
      <c r="L20" s="108">
        <v>2020</v>
      </c>
      <c r="M20" s="108">
        <v>2003</v>
      </c>
      <c r="N20" s="109" t="s">
        <v>153</v>
      </c>
      <c r="O20" s="111" t="s">
        <v>154</v>
      </c>
      <c r="P20" s="109" t="s">
        <v>155</v>
      </c>
      <c r="Q20" s="109" t="s">
        <v>156</v>
      </c>
      <c r="R20" s="108">
        <v>2</v>
      </c>
      <c r="S20" s="111" t="s">
        <v>88</v>
      </c>
      <c r="T20" s="108">
        <v>1010502</v>
      </c>
      <c r="U20" s="108">
        <v>460</v>
      </c>
      <c r="V20" s="108">
        <v>1075</v>
      </c>
      <c r="W20" s="108">
        <v>99</v>
      </c>
      <c r="X20" s="113">
        <v>2020</v>
      </c>
      <c r="Y20" s="113">
        <v>103</v>
      </c>
      <c r="Z20" s="113">
        <v>0</v>
      </c>
      <c r="AA20" s="114" t="s">
        <v>157</v>
      </c>
      <c r="AB20" s="109" t="s">
        <v>158</v>
      </c>
      <c r="AC20" s="107">
        <f t="shared" si="1"/>
        <v>1</v>
      </c>
    </row>
    <row r="21" spans="1:29" ht="15">
      <c r="A21" s="108">
        <v>2020</v>
      </c>
      <c r="B21" s="108">
        <v>121</v>
      </c>
      <c r="C21" s="109" t="s">
        <v>78</v>
      </c>
      <c r="D21" s="151" t="s">
        <v>159</v>
      </c>
      <c r="E21" s="109" t="s">
        <v>160</v>
      </c>
      <c r="F21" s="111" t="s">
        <v>161</v>
      </c>
      <c r="G21" s="112">
        <v>244</v>
      </c>
      <c r="H21" s="112">
        <v>44</v>
      </c>
      <c r="I21" s="143" t="s">
        <v>82</v>
      </c>
      <c r="J21" s="112">
        <f t="shared" si="0"/>
        <v>200</v>
      </c>
      <c r="K21" s="152" t="s">
        <v>87</v>
      </c>
      <c r="L21" s="108">
        <v>2020</v>
      </c>
      <c r="M21" s="108">
        <v>1569</v>
      </c>
      <c r="N21" s="109" t="s">
        <v>162</v>
      </c>
      <c r="O21" s="111" t="s">
        <v>163</v>
      </c>
      <c r="P21" s="109" t="s">
        <v>164</v>
      </c>
      <c r="Q21" s="109" t="s">
        <v>87</v>
      </c>
      <c r="R21" s="108">
        <v>2</v>
      </c>
      <c r="S21" s="111" t="s">
        <v>88</v>
      </c>
      <c r="T21" s="108">
        <v>1010202</v>
      </c>
      <c r="U21" s="108">
        <v>130</v>
      </c>
      <c r="V21" s="108">
        <v>1051</v>
      </c>
      <c r="W21" s="108">
        <v>99</v>
      </c>
      <c r="X21" s="113">
        <v>2020</v>
      </c>
      <c r="Y21" s="113">
        <v>88</v>
      </c>
      <c r="Z21" s="113">
        <v>0</v>
      </c>
      <c r="AA21" s="114" t="s">
        <v>118</v>
      </c>
      <c r="AB21" s="109" t="s">
        <v>165</v>
      </c>
      <c r="AC21" s="107">
        <f t="shared" si="1"/>
        <v>1</v>
      </c>
    </row>
    <row r="22" spans="1:29" ht="15">
      <c r="A22" s="108">
        <v>2020</v>
      </c>
      <c r="B22" s="108">
        <v>174</v>
      </c>
      <c r="C22" s="109" t="s">
        <v>78</v>
      </c>
      <c r="D22" s="151" t="s">
        <v>166</v>
      </c>
      <c r="E22" s="109" t="s">
        <v>167</v>
      </c>
      <c r="F22" s="111" t="s">
        <v>168</v>
      </c>
      <c r="G22" s="112">
        <v>329.4</v>
      </c>
      <c r="H22" s="112">
        <v>59.4</v>
      </c>
      <c r="I22" s="143" t="s">
        <v>82</v>
      </c>
      <c r="J22" s="112">
        <f t="shared" si="0"/>
        <v>270</v>
      </c>
      <c r="K22" s="152" t="s">
        <v>169</v>
      </c>
      <c r="L22" s="108">
        <v>2020</v>
      </c>
      <c r="M22" s="108">
        <v>1197</v>
      </c>
      <c r="N22" s="109" t="s">
        <v>170</v>
      </c>
      <c r="O22" s="111" t="s">
        <v>171</v>
      </c>
      <c r="P22" s="109" t="s">
        <v>172</v>
      </c>
      <c r="Q22" s="109" t="s">
        <v>172</v>
      </c>
      <c r="R22" s="108">
        <v>1</v>
      </c>
      <c r="S22" s="111" t="s">
        <v>109</v>
      </c>
      <c r="T22" s="108">
        <v>1010202</v>
      </c>
      <c r="U22" s="108">
        <v>130</v>
      </c>
      <c r="V22" s="108">
        <v>1051</v>
      </c>
      <c r="W22" s="108">
        <v>99</v>
      </c>
      <c r="X22" s="113">
        <v>2020</v>
      </c>
      <c r="Y22" s="113">
        <v>44</v>
      </c>
      <c r="Z22" s="113">
        <v>0</v>
      </c>
      <c r="AA22" s="114" t="s">
        <v>89</v>
      </c>
      <c r="AB22" s="109" t="s">
        <v>173</v>
      </c>
      <c r="AC22" s="107">
        <f t="shared" si="1"/>
        <v>1</v>
      </c>
    </row>
    <row r="23" spans="1:29" ht="15">
      <c r="A23" s="108">
        <v>2012</v>
      </c>
      <c r="B23" s="108">
        <v>280</v>
      </c>
      <c r="C23" s="109" t="s">
        <v>174</v>
      </c>
      <c r="D23" s="151" t="s">
        <v>175</v>
      </c>
      <c r="E23" s="109" t="s">
        <v>176</v>
      </c>
      <c r="F23" s="111"/>
      <c r="G23" s="112">
        <v>145.2</v>
      </c>
      <c r="H23" s="112">
        <v>0</v>
      </c>
      <c r="I23" s="143" t="s">
        <v>177</v>
      </c>
      <c r="J23" s="112">
        <f t="shared" si="0"/>
        <v>145.2</v>
      </c>
      <c r="K23" s="152" t="s">
        <v>87</v>
      </c>
      <c r="L23" s="108">
        <v>0</v>
      </c>
      <c r="M23" s="108">
        <v>0</v>
      </c>
      <c r="N23" s="109"/>
      <c r="O23" s="111" t="s">
        <v>178</v>
      </c>
      <c r="P23" s="109" t="s">
        <v>87</v>
      </c>
      <c r="Q23" s="109" t="s">
        <v>87</v>
      </c>
      <c r="R23" s="108">
        <v>3</v>
      </c>
      <c r="S23" s="111" t="s">
        <v>179</v>
      </c>
      <c r="T23" s="108">
        <v>1070102</v>
      </c>
      <c r="U23" s="108">
        <v>2550</v>
      </c>
      <c r="V23" s="108">
        <v>2078</v>
      </c>
      <c r="W23" s="108">
        <v>99</v>
      </c>
      <c r="X23" s="113">
        <v>2012</v>
      </c>
      <c r="Y23" s="113">
        <v>43</v>
      </c>
      <c r="Z23" s="113">
        <v>0</v>
      </c>
      <c r="AA23" s="114" t="s">
        <v>180</v>
      </c>
      <c r="AB23" s="109" t="s">
        <v>181</v>
      </c>
      <c r="AC23" s="107">
        <f t="shared" si="1"/>
        <v>1</v>
      </c>
    </row>
    <row r="24" spans="1:29" ht="15">
      <c r="A24" s="108">
        <v>2009</v>
      </c>
      <c r="B24" s="108">
        <v>218</v>
      </c>
      <c r="C24" s="109" t="s">
        <v>182</v>
      </c>
      <c r="D24" s="151" t="s">
        <v>183</v>
      </c>
      <c r="E24" s="109" t="s">
        <v>184</v>
      </c>
      <c r="F24" s="111"/>
      <c r="G24" s="112">
        <v>269.59</v>
      </c>
      <c r="H24" s="112">
        <v>0</v>
      </c>
      <c r="I24" s="143" t="s">
        <v>177</v>
      </c>
      <c r="J24" s="112">
        <f t="shared" si="0"/>
        <v>269.59</v>
      </c>
      <c r="K24" s="152" t="s">
        <v>87</v>
      </c>
      <c r="L24" s="108">
        <v>0</v>
      </c>
      <c r="M24" s="108">
        <v>0</v>
      </c>
      <c r="N24" s="109"/>
      <c r="O24" s="111" t="s">
        <v>185</v>
      </c>
      <c r="P24" s="109" t="s">
        <v>87</v>
      </c>
      <c r="Q24" s="109" t="s">
        <v>87</v>
      </c>
      <c r="R24" s="108">
        <v>2</v>
      </c>
      <c r="S24" s="111" t="s">
        <v>88</v>
      </c>
      <c r="T24" s="108">
        <v>2090601</v>
      </c>
      <c r="U24" s="108">
        <v>9030</v>
      </c>
      <c r="V24" s="108">
        <v>3330</v>
      </c>
      <c r="W24" s="108">
        <v>99</v>
      </c>
      <c r="X24" s="113">
        <v>0</v>
      </c>
      <c r="Y24" s="113">
        <v>0</v>
      </c>
      <c r="Z24" s="113">
        <v>0</v>
      </c>
      <c r="AA24" s="114" t="s">
        <v>186</v>
      </c>
      <c r="AB24" s="109" t="s">
        <v>187</v>
      </c>
      <c r="AC24" s="107">
        <f t="shared" si="1"/>
        <v>1</v>
      </c>
    </row>
    <row r="25" spans="1:29" ht="15">
      <c r="A25" s="108">
        <v>2020</v>
      </c>
      <c r="B25" s="108">
        <v>46</v>
      </c>
      <c r="C25" s="109" t="s">
        <v>188</v>
      </c>
      <c r="D25" s="151" t="s">
        <v>189</v>
      </c>
      <c r="E25" s="109" t="s">
        <v>190</v>
      </c>
      <c r="F25" s="111" t="s">
        <v>191</v>
      </c>
      <c r="G25" s="112">
        <v>1141.92</v>
      </c>
      <c r="H25" s="112">
        <v>205.92</v>
      </c>
      <c r="I25" s="143" t="s">
        <v>82</v>
      </c>
      <c r="J25" s="112">
        <f t="shared" si="0"/>
        <v>936.0000000000001</v>
      </c>
      <c r="K25" s="152" t="s">
        <v>192</v>
      </c>
      <c r="L25" s="108">
        <v>2020</v>
      </c>
      <c r="M25" s="108">
        <v>182</v>
      </c>
      <c r="N25" s="109" t="s">
        <v>190</v>
      </c>
      <c r="O25" s="111" t="s">
        <v>193</v>
      </c>
      <c r="P25" s="109" t="s">
        <v>194</v>
      </c>
      <c r="Q25" s="109" t="s">
        <v>195</v>
      </c>
      <c r="R25" s="108">
        <v>1</v>
      </c>
      <c r="S25" s="111" t="s">
        <v>109</v>
      </c>
      <c r="T25" s="108">
        <v>1010103</v>
      </c>
      <c r="U25" s="108">
        <v>30</v>
      </c>
      <c r="V25" s="108">
        <v>1001</v>
      </c>
      <c r="W25" s="108">
        <v>1</v>
      </c>
      <c r="X25" s="113">
        <v>2019</v>
      </c>
      <c r="Y25" s="113">
        <v>204</v>
      </c>
      <c r="Z25" s="113">
        <v>0</v>
      </c>
      <c r="AA25" s="114" t="s">
        <v>196</v>
      </c>
      <c r="AB25" s="109" t="s">
        <v>197</v>
      </c>
      <c r="AC25" s="107">
        <f t="shared" si="1"/>
        <v>1</v>
      </c>
    </row>
    <row r="26" spans="1:29" ht="15">
      <c r="A26" s="108">
        <v>2020</v>
      </c>
      <c r="B26" s="108">
        <v>131</v>
      </c>
      <c r="C26" s="109" t="s">
        <v>78</v>
      </c>
      <c r="D26" s="151" t="s">
        <v>198</v>
      </c>
      <c r="E26" s="109" t="s">
        <v>199</v>
      </c>
      <c r="F26" s="111" t="s">
        <v>200</v>
      </c>
      <c r="G26" s="112">
        <v>1929.56</v>
      </c>
      <c r="H26" s="112">
        <v>74.21</v>
      </c>
      <c r="I26" s="143" t="s">
        <v>82</v>
      </c>
      <c r="J26" s="112">
        <f t="shared" si="0"/>
        <v>1855.35</v>
      </c>
      <c r="K26" s="152" t="s">
        <v>201</v>
      </c>
      <c r="L26" s="108">
        <v>2020</v>
      </c>
      <c r="M26" s="108">
        <v>1557</v>
      </c>
      <c r="N26" s="109" t="s">
        <v>202</v>
      </c>
      <c r="O26" s="111" t="s">
        <v>203</v>
      </c>
      <c r="P26" s="109" t="s">
        <v>204</v>
      </c>
      <c r="Q26" s="109" t="s">
        <v>204</v>
      </c>
      <c r="R26" s="108">
        <v>1</v>
      </c>
      <c r="S26" s="111" t="s">
        <v>109</v>
      </c>
      <c r="T26" s="108">
        <v>1010203</v>
      </c>
      <c r="U26" s="108">
        <v>140</v>
      </c>
      <c r="V26" s="108">
        <v>1050</v>
      </c>
      <c r="W26" s="108">
        <v>8</v>
      </c>
      <c r="X26" s="113">
        <v>2020</v>
      </c>
      <c r="Y26" s="113">
        <v>107</v>
      </c>
      <c r="Z26" s="113">
        <v>0</v>
      </c>
      <c r="AA26" s="114" t="s">
        <v>89</v>
      </c>
      <c r="AB26" s="109" t="s">
        <v>205</v>
      </c>
      <c r="AC26" s="107">
        <f t="shared" si="1"/>
        <v>1</v>
      </c>
    </row>
    <row r="27" spans="1:29" ht="15">
      <c r="A27" s="108">
        <v>2016</v>
      </c>
      <c r="B27" s="108">
        <v>271</v>
      </c>
      <c r="C27" s="109" t="s">
        <v>206</v>
      </c>
      <c r="D27" s="151" t="s">
        <v>207</v>
      </c>
      <c r="E27" s="109" t="s">
        <v>208</v>
      </c>
      <c r="F27" s="111"/>
      <c r="G27" s="112">
        <v>-8.17</v>
      </c>
      <c r="H27" s="112">
        <v>-1.47</v>
      </c>
      <c r="I27" s="143" t="s">
        <v>82</v>
      </c>
      <c r="J27" s="112">
        <f t="shared" si="0"/>
        <v>-6.7</v>
      </c>
      <c r="K27" s="152" t="s">
        <v>87</v>
      </c>
      <c r="L27" s="108">
        <v>2016</v>
      </c>
      <c r="M27" s="108">
        <v>1819</v>
      </c>
      <c r="N27" s="109" t="s">
        <v>209</v>
      </c>
      <c r="O27" s="111" t="s">
        <v>210</v>
      </c>
      <c r="P27" s="109" t="s">
        <v>211</v>
      </c>
      <c r="Q27" s="109" t="s">
        <v>212</v>
      </c>
      <c r="R27" s="108" t="s">
        <v>213</v>
      </c>
      <c r="S27" s="111" t="s">
        <v>213</v>
      </c>
      <c r="T27" s="108"/>
      <c r="U27" s="108">
        <v>0</v>
      </c>
      <c r="V27" s="108">
        <v>0</v>
      </c>
      <c r="W27" s="108">
        <v>0</v>
      </c>
      <c r="X27" s="113">
        <v>0</v>
      </c>
      <c r="Y27" s="113">
        <v>0</v>
      </c>
      <c r="Z27" s="113">
        <v>0</v>
      </c>
      <c r="AA27" s="114" t="s">
        <v>214</v>
      </c>
      <c r="AB27" s="109" t="s">
        <v>215</v>
      </c>
      <c r="AC27" s="107">
        <f t="shared" si="1"/>
        <v>1</v>
      </c>
    </row>
    <row r="28" spans="1:29" ht="15">
      <c r="A28" s="108">
        <v>2020</v>
      </c>
      <c r="B28" s="108">
        <v>19</v>
      </c>
      <c r="C28" s="109" t="s">
        <v>101</v>
      </c>
      <c r="D28" s="151" t="s">
        <v>216</v>
      </c>
      <c r="E28" s="109" t="s">
        <v>217</v>
      </c>
      <c r="F28" s="111" t="s">
        <v>218</v>
      </c>
      <c r="G28" s="112">
        <v>70.44</v>
      </c>
      <c r="H28" s="112">
        <v>12.7</v>
      </c>
      <c r="I28" s="143" t="s">
        <v>82</v>
      </c>
      <c r="J28" s="112">
        <f t="shared" si="0"/>
        <v>57.739999999999995</v>
      </c>
      <c r="K28" s="152" t="s">
        <v>219</v>
      </c>
      <c r="L28" s="108">
        <v>2020</v>
      </c>
      <c r="M28" s="108">
        <v>33</v>
      </c>
      <c r="N28" s="109" t="s">
        <v>220</v>
      </c>
      <c r="O28" s="111" t="s">
        <v>221</v>
      </c>
      <c r="P28" s="109" t="s">
        <v>222</v>
      </c>
      <c r="Q28" s="109" t="s">
        <v>222</v>
      </c>
      <c r="R28" s="108">
        <v>1</v>
      </c>
      <c r="S28" s="111" t="s">
        <v>109</v>
      </c>
      <c r="T28" s="108">
        <v>1010203</v>
      </c>
      <c r="U28" s="108">
        <v>140</v>
      </c>
      <c r="V28" s="108">
        <v>1050</v>
      </c>
      <c r="W28" s="108">
        <v>2</v>
      </c>
      <c r="X28" s="113">
        <v>2019</v>
      </c>
      <c r="Y28" s="113">
        <v>43</v>
      </c>
      <c r="Z28" s="113">
        <v>0</v>
      </c>
      <c r="AA28" s="114" t="s">
        <v>110</v>
      </c>
      <c r="AB28" s="109" t="s">
        <v>223</v>
      </c>
      <c r="AC28" s="107">
        <f t="shared" si="1"/>
        <v>1</v>
      </c>
    </row>
    <row r="29" spans="1:29" ht="15">
      <c r="A29" s="108">
        <v>2020</v>
      </c>
      <c r="B29" s="108">
        <v>1</v>
      </c>
      <c r="C29" s="109" t="s">
        <v>224</v>
      </c>
      <c r="D29" s="151" t="s">
        <v>225</v>
      </c>
      <c r="E29" s="109" t="s">
        <v>226</v>
      </c>
      <c r="F29" s="111" t="s">
        <v>227</v>
      </c>
      <c r="G29" s="112">
        <v>18273.2</v>
      </c>
      <c r="H29" s="112">
        <v>1661.2</v>
      </c>
      <c r="I29" s="143" t="s">
        <v>82</v>
      </c>
      <c r="J29" s="112">
        <f t="shared" si="0"/>
        <v>16612</v>
      </c>
      <c r="K29" s="152" t="s">
        <v>228</v>
      </c>
      <c r="L29" s="108">
        <v>2019</v>
      </c>
      <c r="M29" s="108">
        <v>2873</v>
      </c>
      <c r="N29" s="109" t="s">
        <v>229</v>
      </c>
      <c r="O29" s="111" t="s">
        <v>230</v>
      </c>
      <c r="P29" s="109" t="s">
        <v>231</v>
      </c>
      <c r="Q29" s="109" t="s">
        <v>232</v>
      </c>
      <c r="R29" s="108">
        <v>2</v>
      </c>
      <c r="S29" s="111" t="s">
        <v>88</v>
      </c>
      <c r="T29" s="108">
        <v>2010501</v>
      </c>
      <c r="U29" s="108">
        <v>6130</v>
      </c>
      <c r="V29" s="108">
        <v>3003</v>
      </c>
      <c r="W29" s="108">
        <v>99</v>
      </c>
      <c r="X29" s="113">
        <v>2019</v>
      </c>
      <c r="Y29" s="113">
        <v>57</v>
      </c>
      <c r="Z29" s="113">
        <v>0</v>
      </c>
      <c r="AA29" s="114" t="s">
        <v>224</v>
      </c>
      <c r="AB29" s="109" t="s">
        <v>233</v>
      </c>
      <c r="AC29" s="107">
        <f t="shared" si="1"/>
        <v>1</v>
      </c>
    </row>
    <row r="30" spans="1:29" ht="15">
      <c r="A30" s="108">
        <v>2020</v>
      </c>
      <c r="B30" s="108">
        <v>2</v>
      </c>
      <c r="C30" s="109" t="s">
        <v>224</v>
      </c>
      <c r="D30" s="151" t="s">
        <v>234</v>
      </c>
      <c r="E30" s="109" t="s">
        <v>226</v>
      </c>
      <c r="F30" s="111" t="s">
        <v>235</v>
      </c>
      <c r="G30" s="112">
        <v>16148.1</v>
      </c>
      <c r="H30" s="112">
        <v>1468.01</v>
      </c>
      <c r="I30" s="143" t="s">
        <v>82</v>
      </c>
      <c r="J30" s="112">
        <f t="shared" si="0"/>
        <v>14680.09</v>
      </c>
      <c r="K30" s="152" t="s">
        <v>87</v>
      </c>
      <c r="L30" s="108">
        <v>2019</v>
      </c>
      <c r="M30" s="108">
        <v>2872</v>
      </c>
      <c r="N30" s="109" t="s">
        <v>229</v>
      </c>
      <c r="O30" s="111" t="s">
        <v>230</v>
      </c>
      <c r="P30" s="109" t="s">
        <v>231</v>
      </c>
      <c r="Q30" s="109" t="s">
        <v>232</v>
      </c>
      <c r="R30" s="108">
        <v>2</v>
      </c>
      <c r="S30" s="111" t="s">
        <v>88</v>
      </c>
      <c r="T30" s="108">
        <v>2010501</v>
      </c>
      <c r="U30" s="108">
        <v>6130</v>
      </c>
      <c r="V30" s="108">
        <v>3003</v>
      </c>
      <c r="W30" s="108">
        <v>99</v>
      </c>
      <c r="X30" s="113">
        <v>2019</v>
      </c>
      <c r="Y30" s="113">
        <v>57</v>
      </c>
      <c r="Z30" s="113">
        <v>0</v>
      </c>
      <c r="AA30" s="114" t="s">
        <v>224</v>
      </c>
      <c r="AB30" s="109" t="s">
        <v>233</v>
      </c>
      <c r="AC30" s="107">
        <f t="shared" si="1"/>
        <v>0</v>
      </c>
    </row>
    <row r="31" spans="1:29" ht="15">
      <c r="A31" s="108">
        <v>2020</v>
      </c>
      <c r="B31" s="108">
        <v>2</v>
      </c>
      <c r="C31" s="109" t="s">
        <v>224</v>
      </c>
      <c r="D31" s="151" t="s">
        <v>234</v>
      </c>
      <c r="E31" s="109" t="s">
        <v>226</v>
      </c>
      <c r="F31" s="111" t="s">
        <v>235</v>
      </c>
      <c r="G31" s="112">
        <v>153.9</v>
      </c>
      <c r="H31" s="112">
        <v>13.99</v>
      </c>
      <c r="I31" s="143" t="s">
        <v>82</v>
      </c>
      <c r="J31" s="112">
        <f t="shared" si="0"/>
        <v>139.91</v>
      </c>
      <c r="K31" s="152" t="s">
        <v>236</v>
      </c>
      <c r="L31" s="108">
        <v>2019</v>
      </c>
      <c r="M31" s="108">
        <v>2872</v>
      </c>
      <c r="N31" s="109" t="s">
        <v>229</v>
      </c>
      <c r="O31" s="111" t="s">
        <v>230</v>
      </c>
      <c r="P31" s="109" t="s">
        <v>231</v>
      </c>
      <c r="Q31" s="109" t="s">
        <v>232</v>
      </c>
      <c r="R31" s="108">
        <v>2</v>
      </c>
      <c r="S31" s="111" t="s">
        <v>88</v>
      </c>
      <c r="T31" s="108">
        <v>2010501</v>
      </c>
      <c r="U31" s="108">
        <v>6130</v>
      </c>
      <c r="V31" s="108">
        <v>3003</v>
      </c>
      <c r="W31" s="108">
        <v>99</v>
      </c>
      <c r="X31" s="113">
        <v>2017</v>
      </c>
      <c r="Y31" s="113">
        <v>49</v>
      </c>
      <c r="Z31" s="113">
        <v>0</v>
      </c>
      <c r="AA31" s="114" t="s">
        <v>224</v>
      </c>
      <c r="AB31" s="109" t="s">
        <v>233</v>
      </c>
      <c r="AC31" s="107">
        <f t="shared" si="1"/>
        <v>0</v>
      </c>
    </row>
    <row r="32" spans="1:29" ht="15">
      <c r="A32" s="108">
        <v>2020</v>
      </c>
      <c r="B32" s="108">
        <v>8</v>
      </c>
      <c r="C32" s="109" t="s">
        <v>101</v>
      </c>
      <c r="D32" s="151" t="s">
        <v>237</v>
      </c>
      <c r="E32" s="109" t="s">
        <v>103</v>
      </c>
      <c r="F32" s="111" t="s">
        <v>238</v>
      </c>
      <c r="G32" s="112">
        <v>427</v>
      </c>
      <c r="H32" s="112">
        <v>77</v>
      </c>
      <c r="I32" s="143" t="s">
        <v>82</v>
      </c>
      <c r="J32" s="112">
        <f t="shared" si="0"/>
        <v>350</v>
      </c>
      <c r="K32" s="152" t="s">
        <v>239</v>
      </c>
      <c r="L32" s="108">
        <v>2020</v>
      </c>
      <c r="M32" s="108">
        <v>23</v>
      </c>
      <c r="N32" s="109" t="s">
        <v>217</v>
      </c>
      <c r="O32" s="111" t="s">
        <v>230</v>
      </c>
      <c r="P32" s="109" t="s">
        <v>231</v>
      </c>
      <c r="Q32" s="109" t="s">
        <v>232</v>
      </c>
      <c r="R32" s="108">
        <v>1</v>
      </c>
      <c r="S32" s="111" t="s">
        <v>109</v>
      </c>
      <c r="T32" s="108">
        <v>1080203</v>
      </c>
      <c r="U32" s="108">
        <v>2890</v>
      </c>
      <c r="V32" s="108">
        <v>1938</v>
      </c>
      <c r="W32" s="108">
        <v>99</v>
      </c>
      <c r="X32" s="113">
        <v>2019</v>
      </c>
      <c r="Y32" s="113">
        <v>26</v>
      </c>
      <c r="Z32" s="113">
        <v>0</v>
      </c>
      <c r="AA32" s="114" t="s">
        <v>110</v>
      </c>
      <c r="AB32" s="109" t="s">
        <v>223</v>
      </c>
      <c r="AC32" s="107">
        <f t="shared" si="1"/>
        <v>0</v>
      </c>
    </row>
    <row r="33" spans="1:29" ht="15">
      <c r="A33" s="108">
        <v>2020</v>
      </c>
      <c r="B33" s="108">
        <v>9</v>
      </c>
      <c r="C33" s="109" t="s">
        <v>101</v>
      </c>
      <c r="D33" s="151" t="s">
        <v>240</v>
      </c>
      <c r="E33" s="109" t="s">
        <v>103</v>
      </c>
      <c r="F33" s="111" t="s">
        <v>241</v>
      </c>
      <c r="G33" s="112">
        <v>96.59</v>
      </c>
      <c r="H33" s="112">
        <v>17.42</v>
      </c>
      <c r="I33" s="143" t="s">
        <v>82</v>
      </c>
      <c r="J33" s="112">
        <f t="shared" si="0"/>
        <v>79.17</v>
      </c>
      <c r="K33" s="152" t="s">
        <v>239</v>
      </c>
      <c r="L33" s="108">
        <v>2020</v>
      </c>
      <c r="M33" s="108">
        <v>24</v>
      </c>
      <c r="N33" s="109" t="s">
        <v>217</v>
      </c>
      <c r="O33" s="111" t="s">
        <v>230</v>
      </c>
      <c r="P33" s="109" t="s">
        <v>231</v>
      </c>
      <c r="Q33" s="109" t="s">
        <v>232</v>
      </c>
      <c r="R33" s="108">
        <v>1</v>
      </c>
      <c r="S33" s="111" t="s">
        <v>109</v>
      </c>
      <c r="T33" s="108">
        <v>1080203</v>
      </c>
      <c r="U33" s="108">
        <v>2890</v>
      </c>
      <c r="V33" s="108">
        <v>1938</v>
      </c>
      <c r="W33" s="108">
        <v>99</v>
      </c>
      <c r="X33" s="113">
        <v>2019</v>
      </c>
      <c r="Y33" s="113">
        <v>26</v>
      </c>
      <c r="Z33" s="113">
        <v>0</v>
      </c>
      <c r="AA33" s="114" t="s">
        <v>110</v>
      </c>
      <c r="AB33" s="109" t="s">
        <v>242</v>
      </c>
      <c r="AC33" s="107">
        <f t="shared" si="1"/>
        <v>0</v>
      </c>
    </row>
    <row r="34" spans="1:29" ht="15">
      <c r="A34" s="108">
        <v>2020</v>
      </c>
      <c r="B34" s="108">
        <v>49</v>
      </c>
      <c r="C34" s="109" t="s">
        <v>243</v>
      </c>
      <c r="D34" s="151" t="s">
        <v>244</v>
      </c>
      <c r="E34" s="109" t="s">
        <v>245</v>
      </c>
      <c r="F34" s="111" t="s">
        <v>246</v>
      </c>
      <c r="G34" s="112">
        <v>96.59</v>
      </c>
      <c r="H34" s="112">
        <v>17.42</v>
      </c>
      <c r="I34" s="143" t="s">
        <v>82</v>
      </c>
      <c r="J34" s="112">
        <f t="shared" si="0"/>
        <v>79.17</v>
      </c>
      <c r="K34" s="152" t="s">
        <v>247</v>
      </c>
      <c r="L34" s="108">
        <v>2020</v>
      </c>
      <c r="M34" s="108">
        <v>297</v>
      </c>
      <c r="N34" s="109" t="s">
        <v>248</v>
      </c>
      <c r="O34" s="111" t="s">
        <v>230</v>
      </c>
      <c r="P34" s="109" t="s">
        <v>231</v>
      </c>
      <c r="Q34" s="109" t="s">
        <v>232</v>
      </c>
      <c r="R34" s="108">
        <v>1</v>
      </c>
      <c r="S34" s="111" t="s">
        <v>109</v>
      </c>
      <c r="T34" s="108">
        <v>1080203</v>
      </c>
      <c r="U34" s="108">
        <v>2890</v>
      </c>
      <c r="V34" s="108">
        <v>1938</v>
      </c>
      <c r="W34" s="108">
        <v>99</v>
      </c>
      <c r="X34" s="113">
        <v>2020</v>
      </c>
      <c r="Y34" s="113">
        <v>26</v>
      </c>
      <c r="Z34" s="113">
        <v>0</v>
      </c>
      <c r="AA34" s="114" t="s">
        <v>249</v>
      </c>
      <c r="AB34" s="109" t="s">
        <v>250</v>
      </c>
      <c r="AC34" s="107">
        <f t="shared" si="1"/>
        <v>0</v>
      </c>
    </row>
    <row r="35" spans="1:29" ht="15">
      <c r="A35" s="108">
        <v>2020</v>
      </c>
      <c r="B35" s="108">
        <v>50</v>
      </c>
      <c r="C35" s="109" t="s">
        <v>243</v>
      </c>
      <c r="D35" s="151" t="s">
        <v>251</v>
      </c>
      <c r="E35" s="109" t="s">
        <v>245</v>
      </c>
      <c r="F35" s="111" t="s">
        <v>252</v>
      </c>
      <c r="G35" s="112">
        <v>427</v>
      </c>
      <c r="H35" s="112">
        <v>77</v>
      </c>
      <c r="I35" s="143" t="s">
        <v>82</v>
      </c>
      <c r="J35" s="112">
        <f t="shared" si="0"/>
        <v>350</v>
      </c>
      <c r="K35" s="152" t="s">
        <v>247</v>
      </c>
      <c r="L35" s="108">
        <v>2020</v>
      </c>
      <c r="M35" s="108">
        <v>298</v>
      </c>
      <c r="N35" s="109" t="s">
        <v>248</v>
      </c>
      <c r="O35" s="111" t="s">
        <v>230</v>
      </c>
      <c r="P35" s="109" t="s">
        <v>231</v>
      </c>
      <c r="Q35" s="109" t="s">
        <v>232</v>
      </c>
      <c r="R35" s="108">
        <v>1</v>
      </c>
      <c r="S35" s="111" t="s">
        <v>109</v>
      </c>
      <c r="T35" s="108">
        <v>1080203</v>
      </c>
      <c r="U35" s="108">
        <v>2890</v>
      </c>
      <c r="V35" s="108">
        <v>1938</v>
      </c>
      <c r="W35" s="108">
        <v>99</v>
      </c>
      <c r="X35" s="113">
        <v>2020</v>
      </c>
      <c r="Y35" s="113">
        <v>26</v>
      </c>
      <c r="Z35" s="113">
        <v>0</v>
      </c>
      <c r="AA35" s="114" t="s">
        <v>249</v>
      </c>
      <c r="AB35" s="109" t="s">
        <v>250</v>
      </c>
      <c r="AC35" s="107">
        <f t="shared" si="1"/>
        <v>0</v>
      </c>
    </row>
    <row r="36" spans="1:29" ht="15">
      <c r="A36" s="108">
        <v>2020</v>
      </c>
      <c r="B36" s="108">
        <v>51</v>
      </c>
      <c r="C36" s="109" t="s">
        <v>243</v>
      </c>
      <c r="D36" s="151" t="s">
        <v>253</v>
      </c>
      <c r="E36" s="109" t="s">
        <v>254</v>
      </c>
      <c r="F36" s="111" t="s">
        <v>255</v>
      </c>
      <c r="G36" s="112">
        <v>96.59</v>
      </c>
      <c r="H36" s="112">
        <v>17.42</v>
      </c>
      <c r="I36" s="143" t="s">
        <v>82</v>
      </c>
      <c r="J36" s="112">
        <f t="shared" si="0"/>
        <v>79.17</v>
      </c>
      <c r="K36" s="152" t="s">
        <v>247</v>
      </c>
      <c r="L36" s="108">
        <v>2020</v>
      </c>
      <c r="M36" s="108">
        <v>568</v>
      </c>
      <c r="N36" s="109" t="s">
        <v>101</v>
      </c>
      <c r="O36" s="111" t="s">
        <v>230</v>
      </c>
      <c r="P36" s="109" t="s">
        <v>231</v>
      </c>
      <c r="Q36" s="109" t="s">
        <v>232</v>
      </c>
      <c r="R36" s="108">
        <v>1</v>
      </c>
      <c r="S36" s="111" t="s">
        <v>109</v>
      </c>
      <c r="T36" s="108">
        <v>1080203</v>
      </c>
      <c r="U36" s="108">
        <v>2890</v>
      </c>
      <c r="V36" s="108">
        <v>1938</v>
      </c>
      <c r="W36" s="108">
        <v>99</v>
      </c>
      <c r="X36" s="113">
        <v>2020</v>
      </c>
      <c r="Y36" s="113">
        <v>26</v>
      </c>
      <c r="Z36" s="113">
        <v>0</v>
      </c>
      <c r="AA36" s="114" t="s">
        <v>249</v>
      </c>
      <c r="AB36" s="109" t="s">
        <v>256</v>
      </c>
      <c r="AC36" s="107">
        <f t="shared" si="1"/>
        <v>0</v>
      </c>
    </row>
    <row r="37" spans="1:29" ht="15">
      <c r="A37" s="108">
        <v>2020</v>
      </c>
      <c r="B37" s="108">
        <v>52</v>
      </c>
      <c r="C37" s="109" t="s">
        <v>243</v>
      </c>
      <c r="D37" s="151" t="s">
        <v>257</v>
      </c>
      <c r="E37" s="109" t="s">
        <v>254</v>
      </c>
      <c r="F37" s="111" t="s">
        <v>258</v>
      </c>
      <c r="G37" s="112">
        <v>427</v>
      </c>
      <c r="H37" s="112">
        <v>77</v>
      </c>
      <c r="I37" s="143" t="s">
        <v>82</v>
      </c>
      <c r="J37" s="112">
        <f t="shared" si="0"/>
        <v>350</v>
      </c>
      <c r="K37" s="152" t="s">
        <v>247</v>
      </c>
      <c r="L37" s="108">
        <v>2020</v>
      </c>
      <c r="M37" s="108">
        <v>587</v>
      </c>
      <c r="N37" s="109" t="s">
        <v>250</v>
      </c>
      <c r="O37" s="111" t="s">
        <v>230</v>
      </c>
      <c r="P37" s="109" t="s">
        <v>231</v>
      </c>
      <c r="Q37" s="109" t="s">
        <v>232</v>
      </c>
      <c r="R37" s="108">
        <v>1</v>
      </c>
      <c r="S37" s="111" t="s">
        <v>109</v>
      </c>
      <c r="T37" s="108">
        <v>1080203</v>
      </c>
      <c r="U37" s="108">
        <v>2890</v>
      </c>
      <c r="V37" s="108">
        <v>1938</v>
      </c>
      <c r="W37" s="108">
        <v>99</v>
      </c>
      <c r="X37" s="113">
        <v>2020</v>
      </c>
      <c r="Y37" s="113">
        <v>26</v>
      </c>
      <c r="Z37" s="113">
        <v>0</v>
      </c>
      <c r="AA37" s="114" t="s">
        <v>249</v>
      </c>
      <c r="AB37" s="109" t="s">
        <v>259</v>
      </c>
      <c r="AC37" s="107">
        <f t="shared" si="1"/>
        <v>0</v>
      </c>
    </row>
    <row r="38" spans="1:29" ht="15">
      <c r="A38" s="108">
        <v>2020</v>
      </c>
      <c r="B38" s="108">
        <v>53</v>
      </c>
      <c r="C38" s="109" t="s">
        <v>243</v>
      </c>
      <c r="D38" s="151" t="s">
        <v>260</v>
      </c>
      <c r="E38" s="109" t="s">
        <v>261</v>
      </c>
      <c r="F38" s="111" t="s">
        <v>262</v>
      </c>
      <c r="G38" s="112">
        <v>96.59</v>
      </c>
      <c r="H38" s="112">
        <v>17.42</v>
      </c>
      <c r="I38" s="143" t="s">
        <v>82</v>
      </c>
      <c r="J38" s="112">
        <f t="shared" si="0"/>
        <v>79.17</v>
      </c>
      <c r="K38" s="152" t="s">
        <v>247</v>
      </c>
      <c r="L38" s="108">
        <v>2020</v>
      </c>
      <c r="M38" s="108">
        <v>787</v>
      </c>
      <c r="N38" s="109" t="s">
        <v>263</v>
      </c>
      <c r="O38" s="111" t="s">
        <v>230</v>
      </c>
      <c r="P38" s="109" t="s">
        <v>231</v>
      </c>
      <c r="Q38" s="109" t="s">
        <v>232</v>
      </c>
      <c r="R38" s="108">
        <v>1</v>
      </c>
      <c r="S38" s="111" t="s">
        <v>109</v>
      </c>
      <c r="T38" s="108">
        <v>1080203</v>
      </c>
      <c r="U38" s="108">
        <v>2890</v>
      </c>
      <c r="V38" s="108">
        <v>1938</v>
      </c>
      <c r="W38" s="108">
        <v>99</v>
      </c>
      <c r="X38" s="113">
        <v>2020</v>
      </c>
      <c r="Y38" s="113">
        <v>26</v>
      </c>
      <c r="Z38" s="113">
        <v>0</v>
      </c>
      <c r="AA38" s="114" t="s">
        <v>249</v>
      </c>
      <c r="AB38" s="109" t="s">
        <v>264</v>
      </c>
      <c r="AC38" s="107">
        <f t="shared" si="1"/>
        <v>0</v>
      </c>
    </row>
    <row r="39" spans="1:29" ht="15">
      <c r="A39" s="108">
        <v>2020</v>
      </c>
      <c r="B39" s="108">
        <v>54</v>
      </c>
      <c r="C39" s="109" t="s">
        <v>243</v>
      </c>
      <c r="D39" s="151" t="s">
        <v>265</v>
      </c>
      <c r="E39" s="109" t="s">
        <v>261</v>
      </c>
      <c r="F39" s="111" t="s">
        <v>266</v>
      </c>
      <c r="G39" s="112">
        <v>427</v>
      </c>
      <c r="H39" s="112">
        <v>77</v>
      </c>
      <c r="I39" s="143" t="s">
        <v>82</v>
      </c>
      <c r="J39" s="112">
        <f t="shared" si="0"/>
        <v>350</v>
      </c>
      <c r="K39" s="152" t="s">
        <v>247</v>
      </c>
      <c r="L39" s="108">
        <v>2020</v>
      </c>
      <c r="M39" s="108">
        <v>788</v>
      </c>
      <c r="N39" s="109" t="s">
        <v>263</v>
      </c>
      <c r="O39" s="111" t="s">
        <v>230</v>
      </c>
      <c r="P39" s="109" t="s">
        <v>231</v>
      </c>
      <c r="Q39" s="109" t="s">
        <v>232</v>
      </c>
      <c r="R39" s="108">
        <v>1</v>
      </c>
      <c r="S39" s="111" t="s">
        <v>109</v>
      </c>
      <c r="T39" s="108">
        <v>1080203</v>
      </c>
      <c r="U39" s="108">
        <v>2890</v>
      </c>
      <c r="V39" s="108">
        <v>1938</v>
      </c>
      <c r="W39" s="108">
        <v>99</v>
      </c>
      <c r="X39" s="113">
        <v>2020</v>
      </c>
      <c r="Y39" s="113">
        <v>26</v>
      </c>
      <c r="Z39" s="113">
        <v>0</v>
      </c>
      <c r="AA39" s="114" t="s">
        <v>249</v>
      </c>
      <c r="AB39" s="109" t="s">
        <v>264</v>
      </c>
      <c r="AC39" s="107">
        <f t="shared" si="1"/>
        <v>0</v>
      </c>
    </row>
    <row r="40" spans="1:29" ht="15">
      <c r="A40" s="108">
        <v>2020</v>
      </c>
      <c r="B40" s="108">
        <v>113</v>
      </c>
      <c r="C40" s="109" t="s">
        <v>267</v>
      </c>
      <c r="D40" s="151" t="s">
        <v>268</v>
      </c>
      <c r="E40" s="109" t="s">
        <v>114</v>
      </c>
      <c r="F40" s="111" t="s">
        <v>269</v>
      </c>
      <c r="G40" s="112">
        <v>2500</v>
      </c>
      <c r="H40" s="112">
        <v>459.65</v>
      </c>
      <c r="I40" s="143" t="s">
        <v>82</v>
      </c>
      <c r="J40" s="112">
        <f t="shared" si="0"/>
        <v>2040.35</v>
      </c>
      <c r="K40" s="152" t="s">
        <v>270</v>
      </c>
      <c r="L40" s="108">
        <v>2020</v>
      </c>
      <c r="M40" s="108">
        <v>1568</v>
      </c>
      <c r="N40" s="109" t="s">
        <v>162</v>
      </c>
      <c r="O40" s="111" t="s">
        <v>271</v>
      </c>
      <c r="P40" s="109" t="s">
        <v>232</v>
      </c>
      <c r="Q40" s="109" t="s">
        <v>87</v>
      </c>
      <c r="R40" s="108">
        <v>2</v>
      </c>
      <c r="S40" s="111" t="s">
        <v>88</v>
      </c>
      <c r="T40" s="108">
        <v>2080201</v>
      </c>
      <c r="U40" s="108">
        <v>8330</v>
      </c>
      <c r="V40" s="108">
        <v>3035</v>
      </c>
      <c r="W40" s="108">
        <v>99</v>
      </c>
      <c r="X40" s="113">
        <v>2019</v>
      </c>
      <c r="Y40" s="113">
        <v>69</v>
      </c>
      <c r="Z40" s="113">
        <v>0</v>
      </c>
      <c r="AA40" s="114" t="s">
        <v>118</v>
      </c>
      <c r="AB40" s="109" t="s">
        <v>165</v>
      </c>
      <c r="AC40" s="107">
        <f t="shared" si="1"/>
        <v>1</v>
      </c>
    </row>
    <row r="41" spans="1:29" ht="15">
      <c r="A41" s="108">
        <v>2020</v>
      </c>
      <c r="B41" s="108">
        <v>113</v>
      </c>
      <c r="C41" s="109" t="s">
        <v>267</v>
      </c>
      <c r="D41" s="151" t="s">
        <v>268</v>
      </c>
      <c r="E41" s="109" t="s">
        <v>114</v>
      </c>
      <c r="F41" s="111" t="s">
        <v>269</v>
      </c>
      <c r="G41" s="112">
        <v>2000</v>
      </c>
      <c r="H41" s="112">
        <v>0</v>
      </c>
      <c r="I41" s="143" t="s">
        <v>82</v>
      </c>
      <c r="J41" s="112">
        <f t="shared" si="0"/>
        <v>2000</v>
      </c>
      <c r="K41" s="152" t="s">
        <v>270</v>
      </c>
      <c r="L41" s="108">
        <v>2020</v>
      </c>
      <c r="M41" s="108">
        <v>1568</v>
      </c>
      <c r="N41" s="109" t="s">
        <v>162</v>
      </c>
      <c r="O41" s="111" t="s">
        <v>271</v>
      </c>
      <c r="P41" s="109" t="s">
        <v>232</v>
      </c>
      <c r="Q41" s="109" t="s">
        <v>87</v>
      </c>
      <c r="R41" s="108">
        <v>2</v>
      </c>
      <c r="S41" s="111" t="s">
        <v>88</v>
      </c>
      <c r="T41" s="108">
        <v>2010501</v>
      </c>
      <c r="U41" s="108">
        <v>6130</v>
      </c>
      <c r="V41" s="108">
        <v>3001</v>
      </c>
      <c r="W41" s="108">
        <v>99</v>
      </c>
      <c r="X41" s="113">
        <v>2019</v>
      </c>
      <c r="Y41" s="113">
        <v>70</v>
      </c>
      <c r="Z41" s="113">
        <v>0</v>
      </c>
      <c r="AA41" s="114" t="s">
        <v>118</v>
      </c>
      <c r="AB41" s="109" t="s">
        <v>165</v>
      </c>
      <c r="AC41" s="107">
        <f t="shared" si="1"/>
        <v>0</v>
      </c>
    </row>
    <row r="42" spans="1:29" ht="15">
      <c r="A42" s="108">
        <v>2020</v>
      </c>
      <c r="B42" s="108">
        <v>113</v>
      </c>
      <c r="C42" s="109" t="s">
        <v>267</v>
      </c>
      <c r="D42" s="151" t="s">
        <v>268</v>
      </c>
      <c r="E42" s="109" t="s">
        <v>114</v>
      </c>
      <c r="F42" s="111" t="s">
        <v>269</v>
      </c>
      <c r="G42" s="112">
        <v>556.19</v>
      </c>
      <c r="H42" s="112">
        <v>0</v>
      </c>
      <c r="I42" s="143" t="s">
        <v>82</v>
      </c>
      <c r="J42" s="112">
        <f t="shared" si="0"/>
        <v>556.19</v>
      </c>
      <c r="K42" s="152" t="s">
        <v>270</v>
      </c>
      <c r="L42" s="108">
        <v>2020</v>
      </c>
      <c r="M42" s="108">
        <v>1568</v>
      </c>
      <c r="N42" s="109" t="s">
        <v>162</v>
      </c>
      <c r="O42" s="111" t="s">
        <v>271</v>
      </c>
      <c r="P42" s="109" t="s">
        <v>232</v>
      </c>
      <c r="Q42" s="109" t="s">
        <v>87</v>
      </c>
      <c r="R42" s="108">
        <v>2</v>
      </c>
      <c r="S42" s="111" t="s">
        <v>88</v>
      </c>
      <c r="T42" s="108">
        <v>2080101</v>
      </c>
      <c r="U42" s="108">
        <v>8230</v>
      </c>
      <c r="V42" s="108">
        <v>3472</v>
      </c>
      <c r="W42" s="108">
        <v>99</v>
      </c>
      <c r="X42" s="113">
        <v>2019</v>
      </c>
      <c r="Y42" s="113">
        <v>71</v>
      </c>
      <c r="Z42" s="113">
        <v>0</v>
      </c>
      <c r="AA42" s="114" t="s">
        <v>118</v>
      </c>
      <c r="AB42" s="109" t="s">
        <v>165</v>
      </c>
      <c r="AC42" s="107">
        <f t="shared" si="1"/>
        <v>0</v>
      </c>
    </row>
    <row r="43" spans="1:29" ht="15">
      <c r="A43" s="108">
        <v>2020</v>
      </c>
      <c r="B43" s="108">
        <v>126</v>
      </c>
      <c r="C43" s="109" t="s">
        <v>78</v>
      </c>
      <c r="D43" s="151" t="s">
        <v>272</v>
      </c>
      <c r="E43" s="109" t="s">
        <v>114</v>
      </c>
      <c r="F43" s="111" t="s">
        <v>273</v>
      </c>
      <c r="G43" s="112">
        <v>22596.84</v>
      </c>
      <c r="H43" s="112">
        <v>4074.84</v>
      </c>
      <c r="I43" s="143" t="s">
        <v>82</v>
      </c>
      <c r="J43" s="112">
        <f aca="true" t="shared" si="2" ref="J43:J74">IF(I43="SI",G43-H43,G43)</f>
        <v>18522</v>
      </c>
      <c r="K43" s="152" t="s">
        <v>247</v>
      </c>
      <c r="L43" s="108">
        <v>2020</v>
      </c>
      <c r="M43" s="108">
        <v>1566</v>
      </c>
      <c r="N43" s="109" t="s">
        <v>162</v>
      </c>
      <c r="O43" s="111" t="s">
        <v>271</v>
      </c>
      <c r="P43" s="109" t="s">
        <v>232</v>
      </c>
      <c r="Q43" s="109" t="s">
        <v>87</v>
      </c>
      <c r="R43" s="108">
        <v>2</v>
      </c>
      <c r="S43" s="111" t="s">
        <v>88</v>
      </c>
      <c r="T43" s="108">
        <v>1080203</v>
      </c>
      <c r="U43" s="108">
        <v>2890</v>
      </c>
      <c r="V43" s="108">
        <v>1938</v>
      </c>
      <c r="W43" s="108">
        <v>99</v>
      </c>
      <c r="X43" s="113">
        <v>2020</v>
      </c>
      <c r="Y43" s="113">
        <v>26</v>
      </c>
      <c r="Z43" s="113">
        <v>0</v>
      </c>
      <c r="AA43" s="114" t="s">
        <v>78</v>
      </c>
      <c r="AB43" s="109" t="s">
        <v>165</v>
      </c>
      <c r="AC43" s="107">
        <f aca="true" t="shared" si="3" ref="AC43:AC74">IF(O43=O42,0,1)</f>
        <v>0</v>
      </c>
    </row>
    <row r="44" spans="1:29" ht="15">
      <c r="A44" s="108">
        <v>2020</v>
      </c>
      <c r="B44" s="108">
        <v>128</v>
      </c>
      <c r="C44" s="109" t="s">
        <v>78</v>
      </c>
      <c r="D44" s="151" t="s">
        <v>274</v>
      </c>
      <c r="E44" s="109" t="s">
        <v>114</v>
      </c>
      <c r="F44" s="111" t="s">
        <v>273</v>
      </c>
      <c r="G44" s="112">
        <v>12218.14</v>
      </c>
      <c r="H44" s="112">
        <v>2203.27</v>
      </c>
      <c r="I44" s="143" t="s">
        <v>82</v>
      </c>
      <c r="J44" s="112">
        <f t="shared" si="2"/>
        <v>10014.869999999999</v>
      </c>
      <c r="K44" s="152" t="s">
        <v>247</v>
      </c>
      <c r="L44" s="108">
        <v>2020</v>
      </c>
      <c r="M44" s="108">
        <v>1567</v>
      </c>
      <c r="N44" s="109" t="s">
        <v>162</v>
      </c>
      <c r="O44" s="111" t="s">
        <v>271</v>
      </c>
      <c r="P44" s="109" t="s">
        <v>232</v>
      </c>
      <c r="Q44" s="109" t="s">
        <v>87</v>
      </c>
      <c r="R44" s="108">
        <v>2</v>
      </c>
      <c r="S44" s="111" t="s">
        <v>88</v>
      </c>
      <c r="T44" s="108">
        <v>1080203</v>
      </c>
      <c r="U44" s="108">
        <v>2890</v>
      </c>
      <c r="V44" s="108">
        <v>1938</v>
      </c>
      <c r="W44" s="108">
        <v>99</v>
      </c>
      <c r="X44" s="113">
        <v>2020</v>
      </c>
      <c r="Y44" s="113">
        <v>26</v>
      </c>
      <c r="Z44" s="113">
        <v>0</v>
      </c>
      <c r="AA44" s="114" t="s">
        <v>78</v>
      </c>
      <c r="AB44" s="109" t="s">
        <v>165</v>
      </c>
      <c r="AC44" s="107">
        <f t="shared" si="3"/>
        <v>0</v>
      </c>
    </row>
    <row r="45" spans="1:29" ht="15">
      <c r="A45" s="108">
        <v>2020</v>
      </c>
      <c r="B45" s="108">
        <v>132</v>
      </c>
      <c r="C45" s="109" t="s">
        <v>78</v>
      </c>
      <c r="D45" s="151" t="s">
        <v>275</v>
      </c>
      <c r="E45" s="109" t="s">
        <v>276</v>
      </c>
      <c r="F45" s="111" t="s">
        <v>273</v>
      </c>
      <c r="G45" s="112">
        <v>427</v>
      </c>
      <c r="H45" s="112">
        <v>77</v>
      </c>
      <c r="I45" s="143" t="s">
        <v>82</v>
      </c>
      <c r="J45" s="112">
        <f t="shared" si="2"/>
        <v>350</v>
      </c>
      <c r="K45" s="152" t="s">
        <v>247</v>
      </c>
      <c r="L45" s="108">
        <v>2020</v>
      </c>
      <c r="M45" s="108">
        <v>1199</v>
      </c>
      <c r="N45" s="109" t="s">
        <v>170</v>
      </c>
      <c r="O45" s="111" t="s">
        <v>271</v>
      </c>
      <c r="P45" s="109" t="s">
        <v>232</v>
      </c>
      <c r="Q45" s="109" t="s">
        <v>87</v>
      </c>
      <c r="R45" s="108">
        <v>1</v>
      </c>
      <c r="S45" s="111" t="s">
        <v>109</v>
      </c>
      <c r="T45" s="108">
        <v>1080203</v>
      </c>
      <c r="U45" s="108">
        <v>2890</v>
      </c>
      <c r="V45" s="108">
        <v>1938</v>
      </c>
      <c r="W45" s="108">
        <v>99</v>
      </c>
      <c r="X45" s="113">
        <v>2020</v>
      </c>
      <c r="Y45" s="113">
        <v>26</v>
      </c>
      <c r="Z45" s="113">
        <v>0</v>
      </c>
      <c r="AA45" s="114" t="s">
        <v>118</v>
      </c>
      <c r="AB45" s="109" t="s">
        <v>173</v>
      </c>
      <c r="AC45" s="107">
        <f t="shared" si="3"/>
        <v>0</v>
      </c>
    </row>
    <row r="46" spans="1:29" ht="15">
      <c r="A46" s="108">
        <v>2020</v>
      </c>
      <c r="B46" s="108">
        <v>133</v>
      </c>
      <c r="C46" s="109" t="s">
        <v>78</v>
      </c>
      <c r="D46" s="151" t="s">
        <v>277</v>
      </c>
      <c r="E46" s="109" t="s">
        <v>276</v>
      </c>
      <c r="F46" s="111" t="s">
        <v>273</v>
      </c>
      <c r="G46" s="112">
        <v>96.59</v>
      </c>
      <c r="H46" s="112">
        <v>17.42</v>
      </c>
      <c r="I46" s="143" t="s">
        <v>82</v>
      </c>
      <c r="J46" s="112">
        <f t="shared" si="2"/>
        <v>79.17</v>
      </c>
      <c r="K46" s="152" t="s">
        <v>247</v>
      </c>
      <c r="L46" s="108">
        <v>2020</v>
      </c>
      <c r="M46" s="108">
        <v>1198</v>
      </c>
      <c r="N46" s="109" t="s">
        <v>170</v>
      </c>
      <c r="O46" s="111" t="s">
        <v>271</v>
      </c>
      <c r="P46" s="109" t="s">
        <v>232</v>
      </c>
      <c r="Q46" s="109" t="s">
        <v>87</v>
      </c>
      <c r="R46" s="108">
        <v>1</v>
      </c>
      <c r="S46" s="111" t="s">
        <v>109</v>
      </c>
      <c r="T46" s="108">
        <v>1080203</v>
      </c>
      <c r="U46" s="108">
        <v>2890</v>
      </c>
      <c r="V46" s="108">
        <v>1938</v>
      </c>
      <c r="W46" s="108">
        <v>99</v>
      </c>
      <c r="X46" s="113">
        <v>2020</v>
      </c>
      <c r="Y46" s="113">
        <v>26</v>
      </c>
      <c r="Z46" s="113">
        <v>0</v>
      </c>
      <c r="AA46" s="114" t="s">
        <v>118</v>
      </c>
      <c r="AB46" s="109" t="s">
        <v>173</v>
      </c>
      <c r="AC46" s="107">
        <f t="shared" si="3"/>
        <v>0</v>
      </c>
    </row>
    <row r="47" spans="1:29" ht="15">
      <c r="A47" s="108">
        <v>2020</v>
      </c>
      <c r="B47" s="108">
        <v>134</v>
      </c>
      <c r="C47" s="109" t="s">
        <v>78</v>
      </c>
      <c r="D47" s="151" t="s">
        <v>278</v>
      </c>
      <c r="E47" s="109" t="s">
        <v>114</v>
      </c>
      <c r="F47" s="111" t="s">
        <v>273</v>
      </c>
      <c r="G47" s="112">
        <v>96.59</v>
      </c>
      <c r="H47" s="112">
        <v>17.42</v>
      </c>
      <c r="I47" s="143" t="s">
        <v>82</v>
      </c>
      <c r="J47" s="112">
        <f t="shared" si="2"/>
        <v>79.17</v>
      </c>
      <c r="K47" s="152" t="s">
        <v>247</v>
      </c>
      <c r="L47" s="108">
        <v>2020</v>
      </c>
      <c r="M47" s="108">
        <v>1501</v>
      </c>
      <c r="N47" s="109" t="s">
        <v>173</v>
      </c>
      <c r="O47" s="111" t="s">
        <v>271</v>
      </c>
      <c r="P47" s="109" t="s">
        <v>232</v>
      </c>
      <c r="Q47" s="109" t="s">
        <v>87</v>
      </c>
      <c r="R47" s="108">
        <v>1</v>
      </c>
      <c r="S47" s="111" t="s">
        <v>109</v>
      </c>
      <c r="T47" s="108">
        <v>1080203</v>
      </c>
      <c r="U47" s="108">
        <v>2890</v>
      </c>
      <c r="V47" s="108">
        <v>1938</v>
      </c>
      <c r="W47" s="108">
        <v>99</v>
      </c>
      <c r="X47" s="113">
        <v>2020</v>
      </c>
      <c r="Y47" s="113">
        <v>26</v>
      </c>
      <c r="Z47" s="113">
        <v>0</v>
      </c>
      <c r="AA47" s="114" t="s">
        <v>118</v>
      </c>
      <c r="AB47" s="109" t="s">
        <v>134</v>
      </c>
      <c r="AC47" s="107">
        <f t="shared" si="3"/>
        <v>0</v>
      </c>
    </row>
    <row r="48" spans="1:29" ht="15">
      <c r="A48" s="108">
        <v>2020</v>
      </c>
      <c r="B48" s="108">
        <v>135</v>
      </c>
      <c r="C48" s="109" t="s">
        <v>78</v>
      </c>
      <c r="D48" s="151" t="s">
        <v>279</v>
      </c>
      <c r="E48" s="109" t="s">
        <v>114</v>
      </c>
      <c r="F48" s="111" t="s">
        <v>273</v>
      </c>
      <c r="G48" s="112">
        <v>427</v>
      </c>
      <c r="H48" s="112">
        <v>77</v>
      </c>
      <c r="I48" s="143" t="s">
        <v>82</v>
      </c>
      <c r="J48" s="112">
        <f t="shared" si="2"/>
        <v>350</v>
      </c>
      <c r="K48" s="152" t="s">
        <v>247</v>
      </c>
      <c r="L48" s="108">
        <v>2020</v>
      </c>
      <c r="M48" s="108">
        <v>1502</v>
      </c>
      <c r="N48" s="109" t="s">
        <v>173</v>
      </c>
      <c r="O48" s="111" t="s">
        <v>271</v>
      </c>
      <c r="P48" s="109" t="s">
        <v>232</v>
      </c>
      <c r="Q48" s="109" t="s">
        <v>87</v>
      </c>
      <c r="R48" s="108">
        <v>1</v>
      </c>
      <c r="S48" s="111" t="s">
        <v>109</v>
      </c>
      <c r="T48" s="108">
        <v>1080203</v>
      </c>
      <c r="U48" s="108">
        <v>2890</v>
      </c>
      <c r="V48" s="108">
        <v>1938</v>
      </c>
      <c r="W48" s="108">
        <v>99</v>
      </c>
      <c r="X48" s="113">
        <v>2020</v>
      </c>
      <c r="Y48" s="113">
        <v>26</v>
      </c>
      <c r="Z48" s="113">
        <v>0</v>
      </c>
      <c r="AA48" s="114" t="s">
        <v>118</v>
      </c>
      <c r="AB48" s="109" t="s">
        <v>134</v>
      </c>
      <c r="AC48" s="107">
        <f t="shared" si="3"/>
        <v>0</v>
      </c>
    </row>
    <row r="49" spans="1:29" ht="15">
      <c r="A49" s="108">
        <v>2020</v>
      </c>
      <c r="B49" s="108">
        <v>136</v>
      </c>
      <c r="C49" s="109" t="s">
        <v>78</v>
      </c>
      <c r="D49" s="151" t="s">
        <v>280</v>
      </c>
      <c r="E49" s="109" t="s">
        <v>134</v>
      </c>
      <c r="F49" s="111" t="s">
        <v>273</v>
      </c>
      <c r="G49" s="112">
        <v>96.59</v>
      </c>
      <c r="H49" s="112">
        <v>17.42</v>
      </c>
      <c r="I49" s="143" t="s">
        <v>82</v>
      </c>
      <c r="J49" s="112">
        <f t="shared" si="2"/>
        <v>79.17</v>
      </c>
      <c r="K49" s="152" t="s">
        <v>247</v>
      </c>
      <c r="L49" s="108">
        <v>2020</v>
      </c>
      <c r="M49" s="108">
        <v>1779</v>
      </c>
      <c r="N49" s="109" t="s">
        <v>281</v>
      </c>
      <c r="O49" s="111" t="s">
        <v>271</v>
      </c>
      <c r="P49" s="109" t="s">
        <v>232</v>
      </c>
      <c r="Q49" s="109" t="s">
        <v>87</v>
      </c>
      <c r="R49" s="108">
        <v>1</v>
      </c>
      <c r="S49" s="111" t="s">
        <v>109</v>
      </c>
      <c r="T49" s="108">
        <v>1080203</v>
      </c>
      <c r="U49" s="108">
        <v>2890</v>
      </c>
      <c r="V49" s="108">
        <v>1938</v>
      </c>
      <c r="W49" s="108">
        <v>99</v>
      </c>
      <c r="X49" s="113">
        <v>2020</v>
      </c>
      <c r="Y49" s="113">
        <v>26</v>
      </c>
      <c r="Z49" s="113">
        <v>0</v>
      </c>
      <c r="AA49" s="114" t="s">
        <v>118</v>
      </c>
      <c r="AB49" s="109" t="s">
        <v>153</v>
      </c>
      <c r="AC49" s="107">
        <f t="shared" si="3"/>
        <v>0</v>
      </c>
    </row>
    <row r="50" spans="1:29" ht="15">
      <c r="A50" s="108">
        <v>2020</v>
      </c>
      <c r="B50" s="108">
        <v>137</v>
      </c>
      <c r="C50" s="109" t="s">
        <v>78</v>
      </c>
      <c r="D50" s="151" t="s">
        <v>282</v>
      </c>
      <c r="E50" s="109" t="s">
        <v>134</v>
      </c>
      <c r="F50" s="111" t="s">
        <v>273</v>
      </c>
      <c r="G50" s="112">
        <v>427</v>
      </c>
      <c r="H50" s="112">
        <v>77</v>
      </c>
      <c r="I50" s="143" t="s">
        <v>82</v>
      </c>
      <c r="J50" s="112">
        <f t="shared" si="2"/>
        <v>350</v>
      </c>
      <c r="K50" s="152" t="s">
        <v>247</v>
      </c>
      <c r="L50" s="108">
        <v>2020</v>
      </c>
      <c r="M50" s="108">
        <v>1778</v>
      </c>
      <c r="N50" s="109" t="s">
        <v>281</v>
      </c>
      <c r="O50" s="111" t="s">
        <v>271</v>
      </c>
      <c r="P50" s="109" t="s">
        <v>232</v>
      </c>
      <c r="Q50" s="109" t="s">
        <v>87</v>
      </c>
      <c r="R50" s="108">
        <v>1</v>
      </c>
      <c r="S50" s="111" t="s">
        <v>109</v>
      </c>
      <c r="T50" s="108">
        <v>1080203</v>
      </c>
      <c r="U50" s="108">
        <v>2890</v>
      </c>
      <c r="V50" s="108">
        <v>1938</v>
      </c>
      <c r="W50" s="108">
        <v>99</v>
      </c>
      <c r="X50" s="113">
        <v>2020</v>
      </c>
      <c r="Y50" s="113">
        <v>26</v>
      </c>
      <c r="Z50" s="113">
        <v>0</v>
      </c>
      <c r="AA50" s="114" t="s">
        <v>118</v>
      </c>
      <c r="AB50" s="109" t="s">
        <v>150</v>
      </c>
      <c r="AC50" s="107">
        <f t="shared" si="3"/>
        <v>0</v>
      </c>
    </row>
    <row r="51" spans="1:29" ht="15">
      <c r="A51" s="108">
        <v>2018</v>
      </c>
      <c r="B51" s="108">
        <v>197</v>
      </c>
      <c r="C51" s="109" t="s">
        <v>283</v>
      </c>
      <c r="D51" s="151" t="s">
        <v>284</v>
      </c>
      <c r="E51" s="109" t="s">
        <v>285</v>
      </c>
      <c r="F51" s="111"/>
      <c r="G51" s="112">
        <v>-182.67</v>
      </c>
      <c r="H51" s="112">
        <v>-32.94</v>
      </c>
      <c r="I51" s="143" t="s">
        <v>82</v>
      </c>
      <c r="J51" s="112">
        <f t="shared" si="2"/>
        <v>-149.73</v>
      </c>
      <c r="K51" s="152" t="s">
        <v>87</v>
      </c>
      <c r="L51" s="108">
        <v>2018</v>
      </c>
      <c r="M51" s="108">
        <v>1883</v>
      </c>
      <c r="N51" s="109" t="s">
        <v>286</v>
      </c>
      <c r="O51" s="111" t="s">
        <v>287</v>
      </c>
      <c r="P51" s="109" t="s">
        <v>288</v>
      </c>
      <c r="Q51" s="109" t="s">
        <v>288</v>
      </c>
      <c r="R51" s="108" t="s">
        <v>213</v>
      </c>
      <c r="S51" s="111" t="s">
        <v>213</v>
      </c>
      <c r="T51" s="108"/>
      <c r="U51" s="108">
        <v>0</v>
      </c>
      <c r="V51" s="108">
        <v>0</v>
      </c>
      <c r="W51" s="108">
        <v>0</v>
      </c>
      <c r="X51" s="113">
        <v>0</v>
      </c>
      <c r="Y51" s="113">
        <v>0</v>
      </c>
      <c r="Z51" s="113">
        <v>0</v>
      </c>
      <c r="AA51" s="114" t="s">
        <v>289</v>
      </c>
      <c r="AB51" s="109" t="s">
        <v>290</v>
      </c>
      <c r="AC51" s="107">
        <f t="shared" si="3"/>
        <v>1</v>
      </c>
    </row>
    <row r="52" spans="1:29" ht="15">
      <c r="A52" s="108">
        <v>2018</v>
      </c>
      <c r="B52" s="108">
        <v>198</v>
      </c>
      <c r="C52" s="109" t="s">
        <v>283</v>
      </c>
      <c r="D52" s="151" t="s">
        <v>291</v>
      </c>
      <c r="E52" s="109" t="s">
        <v>285</v>
      </c>
      <c r="F52" s="111" t="s">
        <v>292</v>
      </c>
      <c r="G52" s="112">
        <v>-2.59</v>
      </c>
      <c r="H52" s="112">
        <v>-0.47</v>
      </c>
      <c r="I52" s="143" t="s">
        <v>82</v>
      </c>
      <c r="J52" s="112">
        <f t="shared" si="2"/>
        <v>-2.12</v>
      </c>
      <c r="K52" s="152" t="s">
        <v>293</v>
      </c>
      <c r="L52" s="108">
        <v>2018</v>
      </c>
      <c r="M52" s="108">
        <v>1884</v>
      </c>
      <c r="N52" s="109" t="s">
        <v>286</v>
      </c>
      <c r="O52" s="111" t="s">
        <v>287</v>
      </c>
      <c r="P52" s="109" t="s">
        <v>288</v>
      </c>
      <c r="Q52" s="109" t="s">
        <v>288</v>
      </c>
      <c r="R52" s="108">
        <v>1</v>
      </c>
      <c r="S52" s="111" t="s">
        <v>109</v>
      </c>
      <c r="T52" s="108"/>
      <c r="U52" s="108">
        <v>0</v>
      </c>
      <c r="V52" s="108">
        <v>0</v>
      </c>
      <c r="W52" s="108">
        <v>0</v>
      </c>
      <c r="X52" s="113">
        <v>0</v>
      </c>
      <c r="Y52" s="113">
        <v>0</v>
      </c>
      <c r="Z52" s="113">
        <v>0</v>
      </c>
      <c r="AA52" s="114" t="s">
        <v>289</v>
      </c>
      <c r="AB52" s="109" t="s">
        <v>290</v>
      </c>
      <c r="AC52" s="107">
        <f t="shared" si="3"/>
        <v>0</v>
      </c>
    </row>
    <row r="53" spans="1:29" ht="15">
      <c r="A53" s="108">
        <v>2018</v>
      </c>
      <c r="B53" s="108">
        <v>199</v>
      </c>
      <c r="C53" s="109" t="s">
        <v>283</v>
      </c>
      <c r="D53" s="151" t="s">
        <v>294</v>
      </c>
      <c r="E53" s="109" t="s">
        <v>285</v>
      </c>
      <c r="F53" s="111" t="s">
        <v>292</v>
      </c>
      <c r="G53" s="112">
        <v>0</v>
      </c>
      <c r="H53" s="112">
        <v>0</v>
      </c>
      <c r="I53" s="143" t="s">
        <v>82</v>
      </c>
      <c r="J53" s="112">
        <f t="shared" si="2"/>
        <v>0</v>
      </c>
      <c r="K53" s="152" t="s">
        <v>293</v>
      </c>
      <c r="L53" s="108">
        <v>2018</v>
      </c>
      <c r="M53" s="108">
        <v>1882</v>
      </c>
      <c r="N53" s="109" t="s">
        <v>286</v>
      </c>
      <c r="O53" s="111" t="s">
        <v>287</v>
      </c>
      <c r="P53" s="109" t="s">
        <v>288</v>
      </c>
      <c r="Q53" s="109" t="s">
        <v>288</v>
      </c>
      <c r="R53" s="108">
        <v>1</v>
      </c>
      <c r="S53" s="111" t="s">
        <v>109</v>
      </c>
      <c r="T53" s="108"/>
      <c r="U53" s="108">
        <v>0</v>
      </c>
      <c r="V53" s="108">
        <v>0</v>
      </c>
      <c r="W53" s="108">
        <v>0</v>
      </c>
      <c r="X53" s="113">
        <v>0</v>
      </c>
      <c r="Y53" s="113">
        <v>0</v>
      </c>
      <c r="Z53" s="113">
        <v>0</v>
      </c>
      <c r="AA53" s="114" t="s">
        <v>289</v>
      </c>
      <c r="AB53" s="109" t="s">
        <v>295</v>
      </c>
      <c r="AC53" s="107">
        <f t="shared" si="3"/>
        <v>0</v>
      </c>
    </row>
    <row r="54" spans="1:29" ht="15">
      <c r="A54" s="108">
        <v>2018</v>
      </c>
      <c r="B54" s="108">
        <v>200</v>
      </c>
      <c r="C54" s="109" t="s">
        <v>283</v>
      </c>
      <c r="D54" s="151" t="s">
        <v>296</v>
      </c>
      <c r="E54" s="109" t="s">
        <v>285</v>
      </c>
      <c r="F54" s="111" t="s">
        <v>292</v>
      </c>
      <c r="G54" s="112">
        <v>0</v>
      </c>
      <c r="H54" s="112">
        <v>0</v>
      </c>
      <c r="I54" s="143" t="s">
        <v>82</v>
      </c>
      <c r="J54" s="112">
        <f t="shared" si="2"/>
        <v>0</v>
      </c>
      <c r="K54" s="152" t="s">
        <v>293</v>
      </c>
      <c r="L54" s="108">
        <v>2018</v>
      </c>
      <c r="M54" s="108">
        <v>1881</v>
      </c>
      <c r="N54" s="109" t="s">
        <v>286</v>
      </c>
      <c r="O54" s="111" t="s">
        <v>287</v>
      </c>
      <c r="P54" s="109" t="s">
        <v>288</v>
      </c>
      <c r="Q54" s="109" t="s">
        <v>288</v>
      </c>
      <c r="R54" s="108">
        <v>1</v>
      </c>
      <c r="S54" s="111" t="s">
        <v>109</v>
      </c>
      <c r="T54" s="108"/>
      <c r="U54" s="108">
        <v>0</v>
      </c>
      <c r="V54" s="108">
        <v>0</v>
      </c>
      <c r="W54" s="108">
        <v>0</v>
      </c>
      <c r="X54" s="113">
        <v>0</v>
      </c>
      <c r="Y54" s="113">
        <v>0</v>
      </c>
      <c r="Z54" s="113">
        <v>0</v>
      </c>
      <c r="AA54" s="114" t="s">
        <v>289</v>
      </c>
      <c r="AB54" s="109" t="s">
        <v>295</v>
      </c>
      <c r="AC54" s="107">
        <f t="shared" si="3"/>
        <v>0</v>
      </c>
    </row>
    <row r="55" spans="1:29" ht="15">
      <c r="A55" s="108">
        <v>2020</v>
      </c>
      <c r="B55" s="108">
        <v>104</v>
      </c>
      <c r="C55" s="109" t="s">
        <v>112</v>
      </c>
      <c r="D55" s="151" t="s">
        <v>297</v>
      </c>
      <c r="E55" s="109" t="s">
        <v>298</v>
      </c>
      <c r="F55" s="111" t="s">
        <v>299</v>
      </c>
      <c r="G55" s="112">
        <v>4636</v>
      </c>
      <c r="H55" s="112">
        <v>836</v>
      </c>
      <c r="I55" s="143" t="s">
        <v>82</v>
      </c>
      <c r="J55" s="112">
        <f t="shared" si="2"/>
        <v>3800</v>
      </c>
      <c r="K55" s="152" t="s">
        <v>300</v>
      </c>
      <c r="L55" s="108">
        <v>2020</v>
      </c>
      <c r="M55" s="108">
        <v>1734</v>
      </c>
      <c r="N55" s="109" t="s">
        <v>301</v>
      </c>
      <c r="O55" s="111" t="s">
        <v>302</v>
      </c>
      <c r="P55" s="109" t="s">
        <v>303</v>
      </c>
      <c r="Q55" s="109" t="s">
        <v>87</v>
      </c>
      <c r="R55" s="108">
        <v>1</v>
      </c>
      <c r="S55" s="111" t="s">
        <v>109</v>
      </c>
      <c r="T55" s="108">
        <v>1010203</v>
      </c>
      <c r="U55" s="108">
        <v>140</v>
      </c>
      <c r="V55" s="108">
        <v>1050</v>
      </c>
      <c r="W55" s="108">
        <v>9</v>
      </c>
      <c r="X55" s="113">
        <v>2020</v>
      </c>
      <c r="Y55" s="113">
        <v>46</v>
      </c>
      <c r="Z55" s="113">
        <v>0</v>
      </c>
      <c r="AA55" s="114" t="s">
        <v>118</v>
      </c>
      <c r="AB55" s="109" t="s">
        <v>304</v>
      </c>
      <c r="AC55" s="107">
        <f t="shared" si="3"/>
        <v>1</v>
      </c>
    </row>
    <row r="56" spans="1:29" ht="15">
      <c r="A56" s="108">
        <v>2020</v>
      </c>
      <c r="B56" s="108">
        <v>105</v>
      </c>
      <c r="C56" s="109" t="s">
        <v>112</v>
      </c>
      <c r="D56" s="151" t="s">
        <v>305</v>
      </c>
      <c r="E56" s="109" t="s">
        <v>173</v>
      </c>
      <c r="F56" s="111" t="s">
        <v>306</v>
      </c>
      <c r="G56" s="112">
        <v>268.4</v>
      </c>
      <c r="H56" s="112">
        <v>48.4</v>
      </c>
      <c r="I56" s="143" t="s">
        <v>82</v>
      </c>
      <c r="J56" s="112">
        <f t="shared" si="2"/>
        <v>219.99999999999997</v>
      </c>
      <c r="K56" s="152" t="s">
        <v>307</v>
      </c>
      <c r="L56" s="108">
        <v>2020</v>
      </c>
      <c r="M56" s="108">
        <v>1520</v>
      </c>
      <c r="N56" s="109" t="s">
        <v>173</v>
      </c>
      <c r="O56" s="111" t="s">
        <v>308</v>
      </c>
      <c r="P56" s="109" t="s">
        <v>309</v>
      </c>
      <c r="Q56" s="109" t="s">
        <v>310</v>
      </c>
      <c r="R56" s="108">
        <v>1</v>
      </c>
      <c r="S56" s="111" t="s">
        <v>109</v>
      </c>
      <c r="T56" s="108">
        <v>1010202</v>
      </c>
      <c r="U56" s="108">
        <v>130</v>
      </c>
      <c r="V56" s="108">
        <v>1051</v>
      </c>
      <c r="W56" s="108">
        <v>99</v>
      </c>
      <c r="X56" s="113">
        <v>2020</v>
      </c>
      <c r="Y56" s="113">
        <v>42</v>
      </c>
      <c r="Z56" s="113">
        <v>0</v>
      </c>
      <c r="AA56" s="114" t="s">
        <v>157</v>
      </c>
      <c r="AB56" s="109" t="s">
        <v>134</v>
      </c>
      <c r="AC56" s="107">
        <f t="shared" si="3"/>
        <v>1</v>
      </c>
    </row>
    <row r="57" spans="1:29" ht="15">
      <c r="A57" s="108">
        <v>2020</v>
      </c>
      <c r="B57" s="108">
        <v>94</v>
      </c>
      <c r="C57" s="109" t="s">
        <v>134</v>
      </c>
      <c r="D57" s="151" t="s">
        <v>311</v>
      </c>
      <c r="E57" s="109" t="s">
        <v>312</v>
      </c>
      <c r="F57" s="111" t="s">
        <v>313</v>
      </c>
      <c r="G57" s="112">
        <v>990</v>
      </c>
      <c r="H57" s="112">
        <v>90</v>
      </c>
      <c r="I57" s="143" t="s">
        <v>82</v>
      </c>
      <c r="J57" s="112">
        <f t="shared" si="2"/>
        <v>900</v>
      </c>
      <c r="K57" s="152" t="s">
        <v>138</v>
      </c>
      <c r="L57" s="108">
        <v>2020</v>
      </c>
      <c r="M57" s="108">
        <v>1259</v>
      </c>
      <c r="N57" s="109" t="s">
        <v>312</v>
      </c>
      <c r="O57" s="111" t="s">
        <v>314</v>
      </c>
      <c r="P57" s="109" t="s">
        <v>315</v>
      </c>
      <c r="Q57" s="109" t="s">
        <v>87</v>
      </c>
      <c r="R57" s="108">
        <v>2</v>
      </c>
      <c r="S57" s="111" t="s">
        <v>88</v>
      </c>
      <c r="T57" s="108">
        <v>1090602</v>
      </c>
      <c r="U57" s="108">
        <v>3650</v>
      </c>
      <c r="V57" s="108">
        <v>1806</v>
      </c>
      <c r="W57" s="108">
        <v>99</v>
      </c>
      <c r="X57" s="113">
        <v>2020</v>
      </c>
      <c r="Y57" s="113">
        <v>71</v>
      </c>
      <c r="Z57" s="113">
        <v>0</v>
      </c>
      <c r="AA57" s="114" t="s">
        <v>134</v>
      </c>
      <c r="AB57" s="109" t="s">
        <v>202</v>
      </c>
      <c r="AC57" s="107">
        <f t="shared" si="3"/>
        <v>1</v>
      </c>
    </row>
    <row r="58" spans="1:29" ht="15">
      <c r="A58" s="108">
        <v>2020</v>
      </c>
      <c r="B58" s="108">
        <v>28</v>
      </c>
      <c r="C58" s="109" t="s">
        <v>101</v>
      </c>
      <c r="D58" s="151" t="s">
        <v>316</v>
      </c>
      <c r="E58" s="109" t="s">
        <v>103</v>
      </c>
      <c r="F58" s="111" t="s">
        <v>317</v>
      </c>
      <c r="G58" s="112">
        <v>1527</v>
      </c>
      <c r="H58" s="112">
        <v>138.82</v>
      </c>
      <c r="I58" s="143" t="s">
        <v>82</v>
      </c>
      <c r="J58" s="112">
        <f t="shared" si="2"/>
        <v>1388.18</v>
      </c>
      <c r="K58" s="152" t="s">
        <v>318</v>
      </c>
      <c r="L58" s="108">
        <v>2020</v>
      </c>
      <c r="M58" s="108">
        <v>106</v>
      </c>
      <c r="N58" s="109" t="s">
        <v>106</v>
      </c>
      <c r="O58" s="111" t="s">
        <v>319</v>
      </c>
      <c r="P58" s="109" t="s">
        <v>320</v>
      </c>
      <c r="Q58" s="109" t="s">
        <v>321</v>
      </c>
      <c r="R58" s="108">
        <v>1</v>
      </c>
      <c r="S58" s="111" t="s">
        <v>109</v>
      </c>
      <c r="T58" s="108">
        <v>1040503</v>
      </c>
      <c r="U58" s="108">
        <v>1900</v>
      </c>
      <c r="V58" s="108">
        <v>1190</v>
      </c>
      <c r="W58" s="108">
        <v>99</v>
      </c>
      <c r="X58" s="113">
        <v>2019</v>
      </c>
      <c r="Y58" s="113">
        <v>158</v>
      </c>
      <c r="Z58" s="113">
        <v>0</v>
      </c>
      <c r="AA58" s="114" t="s">
        <v>110</v>
      </c>
      <c r="AB58" s="109" t="s">
        <v>111</v>
      </c>
      <c r="AC58" s="107">
        <f t="shared" si="3"/>
        <v>1</v>
      </c>
    </row>
    <row r="59" spans="1:29" ht="15">
      <c r="A59" s="108">
        <v>2020</v>
      </c>
      <c r="B59" s="108">
        <v>28</v>
      </c>
      <c r="C59" s="109" t="s">
        <v>101</v>
      </c>
      <c r="D59" s="151" t="s">
        <v>316</v>
      </c>
      <c r="E59" s="109" t="s">
        <v>103</v>
      </c>
      <c r="F59" s="111" t="s">
        <v>317</v>
      </c>
      <c r="G59" s="112">
        <v>288</v>
      </c>
      <c r="H59" s="112">
        <v>26.18</v>
      </c>
      <c r="I59" s="143" t="s">
        <v>82</v>
      </c>
      <c r="J59" s="112">
        <f t="shared" si="2"/>
        <v>261.82</v>
      </c>
      <c r="K59" s="152" t="s">
        <v>318</v>
      </c>
      <c r="L59" s="108">
        <v>2020</v>
      </c>
      <c r="M59" s="108">
        <v>106</v>
      </c>
      <c r="N59" s="109" t="s">
        <v>106</v>
      </c>
      <c r="O59" s="111" t="s">
        <v>319</v>
      </c>
      <c r="P59" s="109" t="s">
        <v>320</v>
      </c>
      <c r="Q59" s="109" t="s">
        <v>321</v>
      </c>
      <c r="R59" s="108">
        <v>1</v>
      </c>
      <c r="S59" s="111" t="s">
        <v>109</v>
      </c>
      <c r="T59" s="108">
        <v>1040503</v>
      </c>
      <c r="U59" s="108">
        <v>1900</v>
      </c>
      <c r="V59" s="108">
        <v>1190</v>
      </c>
      <c r="W59" s="108">
        <v>99</v>
      </c>
      <c r="X59" s="113">
        <v>2020</v>
      </c>
      <c r="Y59" s="113">
        <v>19</v>
      </c>
      <c r="Z59" s="113">
        <v>0</v>
      </c>
      <c r="AA59" s="114" t="s">
        <v>110</v>
      </c>
      <c r="AB59" s="109" t="s">
        <v>111</v>
      </c>
      <c r="AC59" s="107">
        <f t="shared" si="3"/>
        <v>0</v>
      </c>
    </row>
    <row r="60" spans="1:29" ht="15">
      <c r="A60" s="108">
        <v>2020</v>
      </c>
      <c r="B60" s="108">
        <v>103</v>
      </c>
      <c r="C60" s="109" t="s">
        <v>112</v>
      </c>
      <c r="D60" s="151" t="s">
        <v>322</v>
      </c>
      <c r="E60" s="109" t="s">
        <v>136</v>
      </c>
      <c r="F60" s="111" t="s">
        <v>323</v>
      </c>
      <c r="G60" s="112">
        <v>19999.9</v>
      </c>
      <c r="H60" s="112">
        <v>1818.17</v>
      </c>
      <c r="I60" s="143" t="s">
        <v>82</v>
      </c>
      <c r="J60" s="112">
        <f t="shared" si="2"/>
        <v>18181.730000000003</v>
      </c>
      <c r="K60" s="152" t="s">
        <v>324</v>
      </c>
      <c r="L60" s="108">
        <v>2020</v>
      </c>
      <c r="M60" s="108">
        <v>1180</v>
      </c>
      <c r="N60" s="109" t="s">
        <v>136</v>
      </c>
      <c r="O60" s="111" t="s">
        <v>325</v>
      </c>
      <c r="P60" s="109" t="s">
        <v>326</v>
      </c>
      <c r="Q60" s="109" t="s">
        <v>327</v>
      </c>
      <c r="R60" s="108">
        <v>2</v>
      </c>
      <c r="S60" s="111" t="s">
        <v>88</v>
      </c>
      <c r="T60" s="108">
        <v>2010501</v>
      </c>
      <c r="U60" s="108">
        <v>6130</v>
      </c>
      <c r="V60" s="108">
        <v>3001</v>
      </c>
      <c r="W60" s="108">
        <v>99</v>
      </c>
      <c r="X60" s="113">
        <v>2019</v>
      </c>
      <c r="Y60" s="113">
        <v>133</v>
      </c>
      <c r="Z60" s="113">
        <v>0</v>
      </c>
      <c r="AA60" s="114" t="s">
        <v>99</v>
      </c>
      <c r="AB60" s="109" t="s">
        <v>141</v>
      </c>
      <c r="AC60" s="107">
        <f t="shared" si="3"/>
        <v>1</v>
      </c>
    </row>
    <row r="61" spans="1:29" ht="15">
      <c r="A61" s="108">
        <v>2018</v>
      </c>
      <c r="B61" s="108">
        <v>356</v>
      </c>
      <c r="C61" s="109" t="s">
        <v>328</v>
      </c>
      <c r="D61" s="151" t="s">
        <v>329</v>
      </c>
      <c r="E61" s="109" t="s">
        <v>330</v>
      </c>
      <c r="F61" s="111" t="s">
        <v>331</v>
      </c>
      <c r="G61" s="112">
        <v>600</v>
      </c>
      <c r="H61" s="112">
        <v>0</v>
      </c>
      <c r="I61" s="143" t="s">
        <v>82</v>
      </c>
      <c r="J61" s="112">
        <f t="shared" si="2"/>
        <v>600</v>
      </c>
      <c r="K61" s="152" t="s">
        <v>332</v>
      </c>
      <c r="L61" s="108">
        <v>0</v>
      </c>
      <c r="M61" s="108">
        <v>2870</v>
      </c>
      <c r="N61" s="109"/>
      <c r="O61" s="111" t="s">
        <v>333</v>
      </c>
      <c r="P61" s="109" t="s">
        <v>334</v>
      </c>
      <c r="Q61" s="109" t="s">
        <v>334</v>
      </c>
      <c r="R61" s="108">
        <v>1</v>
      </c>
      <c r="S61" s="111" t="s">
        <v>109</v>
      </c>
      <c r="T61" s="108"/>
      <c r="U61" s="108">
        <v>0</v>
      </c>
      <c r="V61" s="108">
        <v>0</v>
      </c>
      <c r="W61" s="108">
        <v>0</v>
      </c>
      <c r="X61" s="113">
        <v>0</v>
      </c>
      <c r="Y61" s="113">
        <v>0</v>
      </c>
      <c r="Z61" s="113">
        <v>0</v>
      </c>
      <c r="AA61" s="114" t="s">
        <v>289</v>
      </c>
      <c r="AB61" s="109" t="s">
        <v>335</v>
      </c>
      <c r="AC61" s="107">
        <f t="shared" si="3"/>
        <v>1</v>
      </c>
    </row>
    <row r="62" spans="1:29" ht="15">
      <c r="A62" s="108">
        <v>2018</v>
      </c>
      <c r="B62" s="108">
        <v>356</v>
      </c>
      <c r="C62" s="109" t="s">
        <v>328</v>
      </c>
      <c r="D62" s="151" t="s">
        <v>329</v>
      </c>
      <c r="E62" s="109" t="s">
        <v>330</v>
      </c>
      <c r="F62" s="111" t="s">
        <v>331</v>
      </c>
      <c r="G62" s="112">
        <v>132</v>
      </c>
      <c r="H62" s="112">
        <v>132</v>
      </c>
      <c r="I62" s="143" t="s">
        <v>82</v>
      </c>
      <c r="J62" s="112">
        <f t="shared" si="2"/>
        <v>0</v>
      </c>
      <c r="K62" s="152" t="s">
        <v>332</v>
      </c>
      <c r="L62" s="108">
        <v>0</v>
      </c>
      <c r="M62" s="108">
        <v>2870</v>
      </c>
      <c r="N62" s="109"/>
      <c r="O62" s="111" t="s">
        <v>333</v>
      </c>
      <c r="P62" s="109" t="s">
        <v>334</v>
      </c>
      <c r="Q62" s="109" t="s">
        <v>334</v>
      </c>
      <c r="R62" s="108">
        <v>1</v>
      </c>
      <c r="S62" s="111" t="s">
        <v>109</v>
      </c>
      <c r="T62" s="108"/>
      <c r="U62" s="108">
        <v>0</v>
      </c>
      <c r="V62" s="108">
        <v>0</v>
      </c>
      <c r="W62" s="108">
        <v>0</v>
      </c>
      <c r="X62" s="113">
        <v>0</v>
      </c>
      <c r="Y62" s="113">
        <v>0</v>
      </c>
      <c r="Z62" s="113">
        <v>0</v>
      </c>
      <c r="AA62" s="114" t="s">
        <v>289</v>
      </c>
      <c r="AB62" s="109" t="s">
        <v>335</v>
      </c>
      <c r="AC62" s="107">
        <f t="shared" si="3"/>
        <v>0</v>
      </c>
    </row>
    <row r="63" spans="1:29" ht="15">
      <c r="A63" s="108">
        <v>2020</v>
      </c>
      <c r="B63" s="108">
        <v>10</v>
      </c>
      <c r="C63" s="109" t="s">
        <v>101</v>
      </c>
      <c r="D63" s="151" t="s">
        <v>336</v>
      </c>
      <c r="E63" s="109" t="s">
        <v>337</v>
      </c>
      <c r="F63" s="111" t="s">
        <v>338</v>
      </c>
      <c r="G63" s="112">
        <v>143.42</v>
      </c>
      <c r="H63" s="112">
        <v>25.86</v>
      </c>
      <c r="I63" s="143" t="s">
        <v>82</v>
      </c>
      <c r="J63" s="112">
        <f t="shared" si="2"/>
        <v>117.55999999999999</v>
      </c>
      <c r="K63" s="152" t="s">
        <v>339</v>
      </c>
      <c r="L63" s="108">
        <v>2020</v>
      </c>
      <c r="M63" s="108">
        <v>219</v>
      </c>
      <c r="N63" s="109" t="s">
        <v>340</v>
      </c>
      <c r="O63" s="111" t="s">
        <v>341</v>
      </c>
      <c r="P63" s="109" t="s">
        <v>342</v>
      </c>
      <c r="Q63" s="109" t="s">
        <v>342</v>
      </c>
      <c r="R63" s="108">
        <v>1</v>
      </c>
      <c r="S63" s="111" t="s">
        <v>109</v>
      </c>
      <c r="T63" s="108">
        <v>1010203</v>
      </c>
      <c r="U63" s="108">
        <v>140</v>
      </c>
      <c r="V63" s="108">
        <v>1050</v>
      </c>
      <c r="W63" s="108">
        <v>2</v>
      </c>
      <c r="X63" s="113">
        <v>2019</v>
      </c>
      <c r="Y63" s="113">
        <v>29</v>
      </c>
      <c r="Z63" s="113">
        <v>0</v>
      </c>
      <c r="AA63" s="114" t="s">
        <v>110</v>
      </c>
      <c r="AB63" s="109" t="s">
        <v>343</v>
      </c>
      <c r="AC63" s="107">
        <f t="shared" si="3"/>
        <v>1</v>
      </c>
    </row>
    <row r="64" spans="1:29" ht="15">
      <c r="A64" s="108">
        <v>2020</v>
      </c>
      <c r="B64" s="108">
        <v>11</v>
      </c>
      <c r="C64" s="109" t="s">
        <v>101</v>
      </c>
      <c r="D64" s="151" t="s">
        <v>344</v>
      </c>
      <c r="E64" s="109" t="s">
        <v>337</v>
      </c>
      <c r="F64" s="111" t="s">
        <v>345</v>
      </c>
      <c r="G64" s="112">
        <v>947.09</v>
      </c>
      <c r="H64" s="112">
        <v>170.79</v>
      </c>
      <c r="I64" s="143" t="s">
        <v>82</v>
      </c>
      <c r="J64" s="112">
        <f t="shared" si="2"/>
        <v>776.3000000000001</v>
      </c>
      <c r="K64" s="152" t="s">
        <v>339</v>
      </c>
      <c r="L64" s="108">
        <v>2020</v>
      </c>
      <c r="M64" s="108">
        <v>218</v>
      </c>
      <c r="N64" s="109" t="s">
        <v>340</v>
      </c>
      <c r="O64" s="111" t="s">
        <v>341</v>
      </c>
      <c r="P64" s="109" t="s">
        <v>342</v>
      </c>
      <c r="Q64" s="109" t="s">
        <v>342</v>
      </c>
      <c r="R64" s="108">
        <v>1</v>
      </c>
      <c r="S64" s="111" t="s">
        <v>109</v>
      </c>
      <c r="T64" s="108">
        <v>1080203</v>
      </c>
      <c r="U64" s="108">
        <v>2890</v>
      </c>
      <c r="V64" s="108">
        <v>1938</v>
      </c>
      <c r="W64" s="108">
        <v>99</v>
      </c>
      <c r="X64" s="113">
        <v>2019</v>
      </c>
      <c r="Y64" s="113">
        <v>30</v>
      </c>
      <c r="Z64" s="113">
        <v>0</v>
      </c>
      <c r="AA64" s="114" t="s">
        <v>110</v>
      </c>
      <c r="AB64" s="109" t="s">
        <v>343</v>
      </c>
      <c r="AC64" s="107">
        <f t="shared" si="3"/>
        <v>0</v>
      </c>
    </row>
    <row r="65" spans="1:29" ht="15">
      <c r="A65" s="108">
        <v>2020</v>
      </c>
      <c r="B65" s="108">
        <v>12</v>
      </c>
      <c r="C65" s="109" t="s">
        <v>101</v>
      </c>
      <c r="D65" s="151" t="s">
        <v>346</v>
      </c>
      <c r="E65" s="109" t="s">
        <v>337</v>
      </c>
      <c r="F65" s="111" t="s">
        <v>347</v>
      </c>
      <c r="G65" s="112">
        <v>433.1</v>
      </c>
      <c r="H65" s="112">
        <v>78.1</v>
      </c>
      <c r="I65" s="143" t="s">
        <v>82</v>
      </c>
      <c r="J65" s="112">
        <f t="shared" si="2"/>
        <v>355</v>
      </c>
      <c r="K65" s="152" t="s">
        <v>339</v>
      </c>
      <c r="L65" s="108">
        <v>2020</v>
      </c>
      <c r="M65" s="108">
        <v>217</v>
      </c>
      <c r="N65" s="109" t="s">
        <v>340</v>
      </c>
      <c r="O65" s="111" t="s">
        <v>341</v>
      </c>
      <c r="P65" s="109" t="s">
        <v>342</v>
      </c>
      <c r="Q65" s="109" t="s">
        <v>342</v>
      </c>
      <c r="R65" s="108">
        <v>1</v>
      </c>
      <c r="S65" s="111" t="s">
        <v>109</v>
      </c>
      <c r="T65" s="108">
        <v>1010203</v>
      </c>
      <c r="U65" s="108">
        <v>140</v>
      </c>
      <c r="V65" s="108">
        <v>1050</v>
      </c>
      <c r="W65" s="108">
        <v>2</v>
      </c>
      <c r="X65" s="113">
        <v>2019</v>
      </c>
      <c r="Y65" s="113">
        <v>29</v>
      </c>
      <c r="Z65" s="113">
        <v>0</v>
      </c>
      <c r="AA65" s="114" t="s">
        <v>110</v>
      </c>
      <c r="AB65" s="109" t="s">
        <v>343</v>
      </c>
      <c r="AC65" s="107">
        <f t="shared" si="3"/>
        <v>0</v>
      </c>
    </row>
    <row r="66" spans="1:29" ht="15">
      <c r="A66" s="108">
        <v>2020</v>
      </c>
      <c r="B66" s="108">
        <v>13</v>
      </c>
      <c r="C66" s="109" t="s">
        <v>101</v>
      </c>
      <c r="D66" s="151" t="s">
        <v>348</v>
      </c>
      <c r="E66" s="109" t="s">
        <v>337</v>
      </c>
      <c r="F66" s="111" t="s">
        <v>349</v>
      </c>
      <c r="G66" s="112">
        <v>1521.29</v>
      </c>
      <c r="H66" s="112">
        <v>274.33</v>
      </c>
      <c r="I66" s="143" t="s">
        <v>82</v>
      </c>
      <c r="J66" s="112">
        <f t="shared" si="2"/>
        <v>1246.96</v>
      </c>
      <c r="K66" s="152" t="s">
        <v>339</v>
      </c>
      <c r="L66" s="108">
        <v>2020</v>
      </c>
      <c r="M66" s="108">
        <v>216</v>
      </c>
      <c r="N66" s="109" t="s">
        <v>340</v>
      </c>
      <c r="O66" s="111" t="s">
        <v>341</v>
      </c>
      <c r="P66" s="109" t="s">
        <v>342</v>
      </c>
      <c r="Q66" s="109" t="s">
        <v>342</v>
      </c>
      <c r="R66" s="108">
        <v>1</v>
      </c>
      <c r="S66" s="111" t="s">
        <v>109</v>
      </c>
      <c r="T66" s="108">
        <v>1080203</v>
      </c>
      <c r="U66" s="108">
        <v>2890</v>
      </c>
      <c r="V66" s="108">
        <v>1938</v>
      </c>
      <c r="W66" s="108">
        <v>99</v>
      </c>
      <c r="X66" s="113">
        <v>2019</v>
      </c>
      <c r="Y66" s="113">
        <v>30</v>
      </c>
      <c r="Z66" s="113">
        <v>0</v>
      </c>
      <c r="AA66" s="114" t="s">
        <v>110</v>
      </c>
      <c r="AB66" s="109" t="s">
        <v>343</v>
      </c>
      <c r="AC66" s="107">
        <f t="shared" si="3"/>
        <v>0</v>
      </c>
    </row>
    <row r="67" spans="1:29" ht="15">
      <c r="A67" s="108">
        <v>2020</v>
      </c>
      <c r="B67" s="108">
        <v>61</v>
      </c>
      <c r="C67" s="109" t="s">
        <v>243</v>
      </c>
      <c r="D67" s="151" t="s">
        <v>350</v>
      </c>
      <c r="E67" s="109" t="s">
        <v>351</v>
      </c>
      <c r="F67" s="111" t="s">
        <v>352</v>
      </c>
      <c r="G67" s="112">
        <v>121.56</v>
      </c>
      <c r="H67" s="112">
        <v>21.83</v>
      </c>
      <c r="I67" s="143" t="s">
        <v>82</v>
      </c>
      <c r="J67" s="112">
        <f t="shared" si="2"/>
        <v>99.73</v>
      </c>
      <c r="K67" s="152" t="s">
        <v>353</v>
      </c>
      <c r="L67" s="108">
        <v>2020</v>
      </c>
      <c r="M67" s="108">
        <v>428</v>
      </c>
      <c r="N67" s="109" t="s">
        <v>197</v>
      </c>
      <c r="O67" s="111" t="s">
        <v>341</v>
      </c>
      <c r="P67" s="109" t="s">
        <v>342</v>
      </c>
      <c r="Q67" s="109" t="s">
        <v>342</v>
      </c>
      <c r="R67" s="108">
        <v>1</v>
      </c>
      <c r="S67" s="111" t="s">
        <v>109</v>
      </c>
      <c r="T67" s="108">
        <v>1010203</v>
      </c>
      <c r="U67" s="108">
        <v>140</v>
      </c>
      <c r="V67" s="108">
        <v>1050</v>
      </c>
      <c r="W67" s="108">
        <v>2</v>
      </c>
      <c r="X67" s="113">
        <v>2020</v>
      </c>
      <c r="Y67" s="113">
        <v>24</v>
      </c>
      <c r="Z67" s="113">
        <v>0</v>
      </c>
      <c r="AA67" s="114" t="s">
        <v>249</v>
      </c>
      <c r="AB67" s="109" t="s">
        <v>354</v>
      </c>
      <c r="AC67" s="107">
        <f t="shared" si="3"/>
        <v>0</v>
      </c>
    </row>
    <row r="68" spans="1:29" ht="15">
      <c r="A68" s="108">
        <v>2020</v>
      </c>
      <c r="B68" s="108">
        <v>64</v>
      </c>
      <c r="C68" s="109" t="s">
        <v>355</v>
      </c>
      <c r="D68" s="151" t="s">
        <v>356</v>
      </c>
      <c r="E68" s="109" t="s">
        <v>351</v>
      </c>
      <c r="F68" s="111" t="s">
        <v>357</v>
      </c>
      <c r="G68" s="112">
        <v>1006.99</v>
      </c>
      <c r="H68" s="112">
        <v>181.22</v>
      </c>
      <c r="I68" s="143" t="s">
        <v>82</v>
      </c>
      <c r="J68" s="112">
        <f t="shared" si="2"/>
        <v>825.77</v>
      </c>
      <c r="K68" s="152" t="s">
        <v>353</v>
      </c>
      <c r="L68" s="108">
        <v>2020</v>
      </c>
      <c r="M68" s="108">
        <v>430</v>
      </c>
      <c r="N68" s="109" t="s">
        <v>197</v>
      </c>
      <c r="O68" s="111" t="s">
        <v>341</v>
      </c>
      <c r="P68" s="109" t="s">
        <v>342</v>
      </c>
      <c r="Q68" s="109" t="s">
        <v>342</v>
      </c>
      <c r="R68" s="108">
        <v>1</v>
      </c>
      <c r="S68" s="111" t="s">
        <v>109</v>
      </c>
      <c r="T68" s="108">
        <v>1080203</v>
      </c>
      <c r="U68" s="108">
        <v>2890</v>
      </c>
      <c r="V68" s="108">
        <v>1938</v>
      </c>
      <c r="W68" s="108">
        <v>99</v>
      </c>
      <c r="X68" s="113">
        <v>2020</v>
      </c>
      <c r="Y68" s="113">
        <v>25</v>
      </c>
      <c r="Z68" s="113">
        <v>0</v>
      </c>
      <c r="AA68" s="114" t="s">
        <v>249</v>
      </c>
      <c r="AB68" s="109" t="s">
        <v>354</v>
      </c>
      <c r="AC68" s="107">
        <f t="shared" si="3"/>
        <v>0</v>
      </c>
    </row>
    <row r="69" spans="1:29" ht="15">
      <c r="A69" s="108">
        <v>2020</v>
      </c>
      <c r="B69" s="108">
        <v>66</v>
      </c>
      <c r="C69" s="109" t="s">
        <v>355</v>
      </c>
      <c r="D69" s="151" t="s">
        <v>358</v>
      </c>
      <c r="E69" s="109" t="s">
        <v>351</v>
      </c>
      <c r="F69" s="111" t="s">
        <v>359</v>
      </c>
      <c r="G69" s="112">
        <v>385.07</v>
      </c>
      <c r="H69" s="112">
        <v>69.01</v>
      </c>
      <c r="I69" s="143" t="s">
        <v>82</v>
      </c>
      <c r="J69" s="112">
        <f t="shared" si="2"/>
        <v>316.06</v>
      </c>
      <c r="K69" s="152" t="s">
        <v>353</v>
      </c>
      <c r="L69" s="108">
        <v>2020</v>
      </c>
      <c r="M69" s="108">
        <v>431</v>
      </c>
      <c r="N69" s="109" t="s">
        <v>197</v>
      </c>
      <c r="O69" s="111" t="s">
        <v>341</v>
      </c>
      <c r="P69" s="109" t="s">
        <v>342</v>
      </c>
      <c r="Q69" s="109" t="s">
        <v>342</v>
      </c>
      <c r="R69" s="108">
        <v>1</v>
      </c>
      <c r="S69" s="111" t="s">
        <v>109</v>
      </c>
      <c r="T69" s="108">
        <v>1010203</v>
      </c>
      <c r="U69" s="108">
        <v>140</v>
      </c>
      <c r="V69" s="108">
        <v>1050</v>
      </c>
      <c r="W69" s="108">
        <v>2</v>
      </c>
      <c r="X69" s="113">
        <v>2020</v>
      </c>
      <c r="Y69" s="113">
        <v>24</v>
      </c>
      <c r="Z69" s="113">
        <v>0</v>
      </c>
      <c r="AA69" s="114" t="s">
        <v>249</v>
      </c>
      <c r="AB69" s="109" t="s">
        <v>354</v>
      </c>
      <c r="AC69" s="107">
        <f t="shared" si="3"/>
        <v>0</v>
      </c>
    </row>
    <row r="70" spans="1:29" ht="15">
      <c r="A70" s="108">
        <v>2020</v>
      </c>
      <c r="B70" s="108">
        <v>67</v>
      </c>
      <c r="C70" s="109" t="s">
        <v>355</v>
      </c>
      <c r="D70" s="151" t="s">
        <v>360</v>
      </c>
      <c r="E70" s="109" t="s">
        <v>351</v>
      </c>
      <c r="F70" s="111" t="s">
        <v>361</v>
      </c>
      <c r="G70" s="112">
        <v>1457.36</v>
      </c>
      <c r="H70" s="112">
        <v>261.96</v>
      </c>
      <c r="I70" s="143" t="s">
        <v>82</v>
      </c>
      <c r="J70" s="112">
        <f t="shared" si="2"/>
        <v>1195.3999999999999</v>
      </c>
      <c r="K70" s="152" t="s">
        <v>353</v>
      </c>
      <c r="L70" s="108">
        <v>2020</v>
      </c>
      <c r="M70" s="108">
        <v>429</v>
      </c>
      <c r="N70" s="109" t="s">
        <v>197</v>
      </c>
      <c r="O70" s="111" t="s">
        <v>341</v>
      </c>
      <c r="P70" s="109" t="s">
        <v>342</v>
      </c>
      <c r="Q70" s="109" t="s">
        <v>342</v>
      </c>
      <c r="R70" s="108">
        <v>1</v>
      </c>
      <c r="S70" s="111" t="s">
        <v>109</v>
      </c>
      <c r="T70" s="108">
        <v>1080203</v>
      </c>
      <c r="U70" s="108">
        <v>2890</v>
      </c>
      <c r="V70" s="108">
        <v>1938</v>
      </c>
      <c r="W70" s="108">
        <v>99</v>
      </c>
      <c r="X70" s="113">
        <v>2020</v>
      </c>
      <c r="Y70" s="113">
        <v>25</v>
      </c>
      <c r="Z70" s="113">
        <v>0</v>
      </c>
      <c r="AA70" s="114" t="s">
        <v>249</v>
      </c>
      <c r="AB70" s="109" t="s">
        <v>354</v>
      </c>
      <c r="AC70" s="107">
        <f t="shared" si="3"/>
        <v>0</v>
      </c>
    </row>
    <row r="71" spans="1:29" ht="15">
      <c r="A71" s="108">
        <v>2020</v>
      </c>
      <c r="B71" s="108">
        <v>68</v>
      </c>
      <c r="C71" s="109" t="s">
        <v>355</v>
      </c>
      <c r="D71" s="151" t="s">
        <v>362</v>
      </c>
      <c r="E71" s="109" t="s">
        <v>363</v>
      </c>
      <c r="F71" s="111" t="s">
        <v>364</v>
      </c>
      <c r="G71" s="112">
        <v>109.68</v>
      </c>
      <c r="H71" s="112">
        <v>19.78</v>
      </c>
      <c r="I71" s="143" t="s">
        <v>82</v>
      </c>
      <c r="J71" s="112">
        <f t="shared" si="2"/>
        <v>89.9</v>
      </c>
      <c r="K71" s="152" t="s">
        <v>353</v>
      </c>
      <c r="L71" s="108">
        <v>2020</v>
      </c>
      <c r="M71" s="108">
        <v>702</v>
      </c>
      <c r="N71" s="109" t="s">
        <v>354</v>
      </c>
      <c r="O71" s="111" t="s">
        <v>341</v>
      </c>
      <c r="P71" s="109" t="s">
        <v>342</v>
      </c>
      <c r="Q71" s="109" t="s">
        <v>342</v>
      </c>
      <c r="R71" s="108">
        <v>1</v>
      </c>
      <c r="S71" s="111" t="s">
        <v>109</v>
      </c>
      <c r="T71" s="108">
        <v>1010203</v>
      </c>
      <c r="U71" s="108">
        <v>140</v>
      </c>
      <c r="V71" s="108">
        <v>1050</v>
      </c>
      <c r="W71" s="108">
        <v>2</v>
      </c>
      <c r="X71" s="113">
        <v>2020</v>
      </c>
      <c r="Y71" s="113">
        <v>24</v>
      </c>
      <c r="Z71" s="113">
        <v>0</v>
      </c>
      <c r="AA71" s="114" t="s">
        <v>249</v>
      </c>
      <c r="AB71" s="109" t="s">
        <v>365</v>
      </c>
      <c r="AC71" s="107">
        <f t="shared" si="3"/>
        <v>0</v>
      </c>
    </row>
    <row r="72" spans="1:29" ht="15">
      <c r="A72" s="108">
        <v>2020</v>
      </c>
      <c r="B72" s="108">
        <v>69</v>
      </c>
      <c r="C72" s="109" t="s">
        <v>355</v>
      </c>
      <c r="D72" s="151" t="s">
        <v>366</v>
      </c>
      <c r="E72" s="109" t="s">
        <v>363</v>
      </c>
      <c r="F72" s="111" t="s">
        <v>367</v>
      </c>
      <c r="G72" s="112">
        <v>815.95</v>
      </c>
      <c r="H72" s="112">
        <v>147.14</v>
      </c>
      <c r="I72" s="143" t="s">
        <v>82</v>
      </c>
      <c r="J72" s="112">
        <f t="shared" si="2"/>
        <v>668.8100000000001</v>
      </c>
      <c r="K72" s="152" t="s">
        <v>353</v>
      </c>
      <c r="L72" s="108">
        <v>2020</v>
      </c>
      <c r="M72" s="108">
        <v>700</v>
      </c>
      <c r="N72" s="109" t="s">
        <v>354</v>
      </c>
      <c r="O72" s="111" t="s">
        <v>341</v>
      </c>
      <c r="P72" s="109" t="s">
        <v>342</v>
      </c>
      <c r="Q72" s="109" t="s">
        <v>342</v>
      </c>
      <c r="R72" s="108">
        <v>1</v>
      </c>
      <c r="S72" s="111" t="s">
        <v>109</v>
      </c>
      <c r="T72" s="108">
        <v>1080203</v>
      </c>
      <c r="U72" s="108">
        <v>2890</v>
      </c>
      <c r="V72" s="108">
        <v>1938</v>
      </c>
      <c r="W72" s="108">
        <v>99</v>
      </c>
      <c r="X72" s="113">
        <v>2020</v>
      </c>
      <c r="Y72" s="113">
        <v>25</v>
      </c>
      <c r="Z72" s="113">
        <v>0</v>
      </c>
      <c r="AA72" s="114" t="s">
        <v>249</v>
      </c>
      <c r="AB72" s="109" t="s">
        <v>365</v>
      </c>
      <c r="AC72" s="107">
        <f t="shared" si="3"/>
        <v>0</v>
      </c>
    </row>
    <row r="73" spans="1:29" ht="15">
      <c r="A73" s="108">
        <v>2020</v>
      </c>
      <c r="B73" s="108">
        <v>70</v>
      </c>
      <c r="C73" s="109" t="s">
        <v>355</v>
      </c>
      <c r="D73" s="151" t="s">
        <v>368</v>
      </c>
      <c r="E73" s="109" t="s">
        <v>363</v>
      </c>
      <c r="F73" s="111" t="s">
        <v>369</v>
      </c>
      <c r="G73" s="112">
        <v>365.54</v>
      </c>
      <c r="H73" s="112">
        <v>65.92</v>
      </c>
      <c r="I73" s="143" t="s">
        <v>82</v>
      </c>
      <c r="J73" s="112">
        <f t="shared" si="2"/>
        <v>299.62</v>
      </c>
      <c r="K73" s="152" t="s">
        <v>353</v>
      </c>
      <c r="L73" s="108">
        <v>2020</v>
      </c>
      <c r="M73" s="108">
        <v>701</v>
      </c>
      <c r="N73" s="109" t="s">
        <v>354</v>
      </c>
      <c r="O73" s="111" t="s">
        <v>341</v>
      </c>
      <c r="P73" s="109" t="s">
        <v>342</v>
      </c>
      <c r="Q73" s="109" t="s">
        <v>342</v>
      </c>
      <c r="R73" s="108">
        <v>1</v>
      </c>
      <c r="S73" s="111" t="s">
        <v>109</v>
      </c>
      <c r="T73" s="108">
        <v>1010203</v>
      </c>
      <c r="U73" s="108">
        <v>140</v>
      </c>
      <c r="V73" s="108">
        <v>1050</v>
      </c>
      <c r="W73" s="108">
        <v>2</v>
      </c>
      <c r="X73" s="113">
        <v>2020</v>
      </c>
      <c r="Y73" s="113">
        <v>24</v>
      </c>
      <c r="Z73" s="113">
        <v>0</v>
      </c>
      <c r="AA73" s="114" t="s">
        <v>249</v>
      </c>
      <c r="AB73" s="109" t="s">
        <v>365</v>
      </c>
      <c r="AC73" s="107">
        <f t="shared" si="3"/>
        <v>0</v>
      </c>
    </row>
    <row r="74" spans="1:29" ht="15">
      <c r="A74" s="108">
        <v>2020</v>
      </c>
      <c r="B74" s="108">
        <v>71</v>
      </c>
      <c r="C74" s="109" t="s">
        <v>355</v>
      </c>
      <c r="D74" s="151" t="s">
        <v>370</v>
      </c>
      <c r="E74" s="109" t="s">
        <v>363</v>
      </c>
      <c r="F74" s="111" t="s">
        <v>371</v>
      </c>
      <c r="G74" s="112">
        <v>1356.47</v>
      </c>
      <c r="H74" s="112">
        <v>244.61</v>
      </c>
      <c r="I74" s="143" t="s">
        <v>82</v>
      </c>
      <c r="J74" s="112">
        <f t="shared" si="2"/>
        <v>1111.8600000000001</v>
      </c>
      <c r="K74" s="152" t="s">
        <v>353</v>
      </c>
      <c r="L74" s="108">
        <v>2020</v>
      </c>
      <c r="M74" s="108">
        <v>699</v>
      </c>
      <c r="N74" s="109" t="s">
        <v>354</v>
      </c>
      <c r="O74" s="111" t="s">
        <v>341</v>
      </c>
      <c r="P74" s="109" t="s">
        <v>342</v>
      </c>
      <c r="Q74" s="109" t="s">
        <v>342</v>
      </c>
      <c r="R74" s="108">
        <v>1</v>
      </c>
      <c r="S74" s="111" t="s">
        <v>109</v>
      </c>
      <c r="T74" s="108">
        <v>1080203</v>
      </c>
      <c r="U74" s="108">
        <v>2890</v>
      </c>
      <c r="V74" s="108">
        <v>1938</v>
      </c>
      <c r="W74" s="108">
        <v>99</v>
      </c>
      <c r="X74" s="113">
        <v>2020</v>
      </c>
      <c r="Y74" s="113">
        <v>25</v>
      </c>
      <c r="Z74" s="113">
        <v>0</v>
      </c>
      <c r="AA74" s="114" t="s">
        <v>249</v>
      </c>
      <c r="AB74" s="109" t="s">
        <v>365</v>
      </c>
      <c r="AC74" s="107">
        <f t="shared" si="3"/>
        <v>0</v>
      </c>
    </row>
    <row r="75" spans="1:29" ht="15">
      <c r="A75" s="108">
        <v>2020</v>
      </c>
      <c r="B75" s="108">
        <v>140</v>
      </c>
      <c r="C75" s="109" t="s">
        <v>78</v>
      </c>
      <c r="D75" s="151" t="s">
        <v>372</v>
      </c>
      <c r="E75" s="109" t="s">
        <v>373</v>
      </c>
      <c r="F75" s="111" t="s">
        <v>374</v>
      </c>
      <c r="G75" s="112">
        <v>344.85</v>
      </c>
      <c r="H75" s="112">
        <v>62.19</v>
      </c>
      <c r="I75" s="143" t="s">
        <v>82</v>
      </c>
      <c r="J75" s="112">
        <f aca="true" t="shared" si="4" ref="J75:J106">IF(I75="SI",G75-H75,G75)</f>
        <v>282.66</v>
      </c>
      <c r="K75" s="152" t="s">
        <v>353</v>
      </c>
      <c r="L75" s="108">
        <v>2020</v>
      </c>
      <c r="M75" s="108">
        <v>1112</v>
      </c>
      <c r="N75" s="109" t="s">
        <v>375</v>
      </c>
      <c r="O75" s="111" t="s">
        <v>341</v>
      </c>
      <c r="P75" s="109" t="s">
        <v>342</v>
      </c>
      <c r="Q75" s="109" t="s">
        <v>342</v>
      </c>
      <c r="R75" s="108">
        <v>1</v>
      </c>
      <c r="S75" s="111" t="s">
        <v>109</v>
      </c>
      <c r="T75" s="108">
        <v>1010203</v>
      </c>
      <c r="U75" s="108">
        <v>140</v>
      </c>
      <c r="V75" s="108">
        <v>1050</v>
      </c>
      <c r="W75" s="108">
        <v>2</v>
      </c>
      <c r="X75" s="113">
        <v>2020</v>
      </c>
      <c r="Y75" s="113">
        <v>24</v>
      </c>
      <c r="Z75" s="113">
        <v>0</v>
      </c>
      <c r="AA75" s="114" t="s">
        <v>118</v>
      </c>
      <c r="AB75" s="109" t="s">
        <v>376</v>
      </c>
      <c r="AC75" s="107">
        <f aca="true" t="shared" si="5" ref="AC75:AC106">IF(O75=O74,0,1)</f>
        <v>0</v>
      </c>
    </row>
    <row r="76" spans="1:29" ht="15">
      <c r="A76" s="108">
        <v>2020</v>
      </c>
      <c r="B76" s="108">
        <v>141</v>
      </c>
      <c r="C76" s="109" t="s">
        <v>78</v>
      </c>
      <c r="D76" s="151" t="s">
        <v>377</v>
      </c>
      <c r="E76" s="109" t="s">
        <v>373</v>
      </c>
      <c r="F76" s="111" t="s">
        <v>378</v>
      </c>
      <c r="G76" s="112">
        <v>1421.65</v>
      </c>
      <c r="H76" s="112">
        <v>256.36</v>
      </c>
      <c r="I76" s="143" t="s">
        <v>82</v>
      </c>
      <c r="J76" s="112">
        <f t="shared" si="4"/>
        <v>1165.29</v>
      </c>
      <c r="K76" s="152" t="s">
        <v>353</v>
      </c>
      <c r="L76" s="108">
        <v>2020</v>
      </c>
      <c r="M76" s="108">
        <v>1114</v>
      </c>
      <c r="N76" s="109" t="s">
        <v>375</v>
      </c>
      <c r="O76" s="111" t="s">
        <v>341</v>
      </c>
      <c r="P76" s="109" t="s">
        <v>342</v>
      </c>
      <c r="Q76" s="109" t="s">
        <v>342</v>
      </c>
      <c r="R76" s="108">
        <v>1</v>
      </c>
      <c r="S76" s="111" t="s">
        <v>109</v>
      </c>
      <c r="T76" s="108">
        <v>1080203</v>
      </c>
      <c r="U76" s="108">
        <v>2890</v>
      </c>
      <c r="V76" s="108">
        <v>1938</v>
      </c>
      <c r="W76" s="108">
        <v>99</v>
      </c>
      <c r="X76" s="113">
        <v>2020</v>
      </c>
      <c r="Y76" s="113">
        <v>25</v>
      </c>
      <c r="Z76" s="113">
        <v>0</v>
      </c>
      <c r="AA76" s="114" t="s">
        <v>118</v>
      </c>
      <c r="AB76" s="109" t="s">
        <v>376</v>
      </c>
      <c r="AC76" s="107">
        <f t="shared" si="5"/>
        <v>0</v>
      </c>
    </row>
    <row r="77" spans="1:29" ht="15">
      <c r="A77" s="108">
        <v>2020</v>
      </c>
      <c r="B77" s="108">
        <v>142</v>
      </c>
      <c r="C77" s="109" t="s">
        <v>78</v>
      </c>
      <c r="D77" s="151" t="s">
        <v>379</v>
      </c>
      <c r="E77" s="109" t="s">
        <v>373</v>
      </c>
      <c r="F77" s="111" t="s">
        <v>380</v>
      </c>
      <c r="G77" s="112">
        <v>110.64</v>
      </c>
      <c r="H77" s="112">
        <v>19.95</v>
      </c>
      <c r="I77" s="143" t="s">
        <v>82</v>
      </c>
      <c r="J77" s="112">
        <f t="shared" si="4"/>
        <v>90.69</v>
      </c>
      <c r="K77" s="152" t="s">
        <v>353</v>
      </c>
      <c r="L77" s="108">
        <v>2020</v>
      </c>
      <c r="M77" s="108">
        <v>1110</v>
      </c>
      <c r="N77" s="109" t="s">
        <v>375</v>
      </c>
      <c r="O77" s="111" t="s">
        <v>341</v>
      </c>
      <c r="P77" s="109" t="s">
        <v>342</v>
      </c>
      <c r="Q77" s="109" t="s">
        <v>342</v>
      </c>
      <c r="R77" s="108">
        <v>1</v>
      </c>
      <c r="S77" s="111" t="s">
        <v>109</v>
      </c>
      <c r="T77" s="108">
        <v>1010203</v>
      </c>
      <c r="U77" s="108">
        <v>140</v>
      </c>
      <c r="V77" s="108">
        <v>1050</v>
      </c>
      <c r="W77" s="108">
        <v>2</v>
      </c>
      <c r="X77" s="113">
        <v>2020</v>
      </c>
      <c r="Y77" s="113">
        <v>24</v>
      </c>
      <c r="Z77" s="113">
        <v>0</v>
      </c>
      <c r="AA77" s="114" t="s">
        <v>118</v>
      </c>
      <c r="AB77" s="109" t="s">
        <v>376</v>
      </c>
      <c r="AC77" s="107">
        <f t="shared" si="5"/>
        <v>0</v>
      </c>
    </row>
    <row r="78" spans="1:29" ht="15">
      <c r="A78" s="108">
        <v>2020</v>
      </c>
      <c r="B78" s="108">
        <v>143</v>
      </c>
      <c r="C78" s="109" t="s">
        <v>78</v>
      </c>
      <c r="D78" s="151" t="s">
        <v>381</v>
      </c>
      <c r="E78" s="109" t="s">
        <v>382</v>
      </c>
      <c r="F78" s="111" t="s">
        <v>383</v>
      </c>
      <c r="G78" s="112">
        <v>86.45</v>
      </c>
      <c r="H78" s="112">
        <v>15.3</v>
      </c>
      <c r="I78" s="143" t="s">
        <v>82</v>
      </c>
      <c r="J78" s="112">
        <f t="shared" si="4"/>
        <v>71.15</v>
      </c>
      <c r="K78" s="152" t="s">
        <v>353</v>
      </c>
      <c r="L78" s="108">
        <v>2020</v>
      </c>
      <c r="M78" s="108">
        <v>1401</v>
      </c>
      <c r="N78" s="109" t="s">
        <v>384</v>
      </c>
      <c r="O78" s="111" t="s">
        <v>341</v>
      </c>
      <c r="P78" s="109" t="s">
        <v>342</v>
      </c>
      <c r="Q78" s="109" t="s">
        <v>342</v>
      </c>
      <c r="R78" s="108">
        <v>1</v>
      </c>
      <c r="S78" s="111" t="s">
        <v>109</v>
      </c>
      <c r="T78" s="108">
        <v>1010203</v>
      </c>
      <c r="U78" s="108">
        <v>140</v>
      </c>
      <c r="V78" s="108">
        <v>1050</v>
      </c>
      <c r="W78" s="108">
        <v>2</v>
      </c>
      <c r="X78" s="113">
        <v>2020</v>
      </c>
      <c r="Y78" s="113">
        <v>24</v>
      </c>
      <c r="Z78" s="113">
        <v>0</v>
      </c>
      <c r="AA78" s="114" t="s">
        <v>118</v>
      </c>
      <c r="AB78" s="109" t="s">
        <v>385</v>
      </c>
      <c r="AC78" s="107">
        <f t="shared" si="5"/>
        <v>0</v>
      </c>
    </row>
    <row r="79" spans="1:29" ht="15">
      <c r="A79" s="108">
        <v>2020</v>
      </c>
      <c r="B79" s="108">
        <v>144</v>
      </c>
      <c r="C79" s="109" t="s">
        <v>78</v>
      </c>
      <c r="D79" s="151" t="s">
        <v>386</v>
      </c>
      <c r="E79" s="109" t="s">
        <v>382</v>
      </c>
      <c r="F79" s="111" t="s">
        <v>387</v>
      </c>
      <c r="G79" s="112">
        <v>543.75</v>
      </c>
      <c r="H79" s="112">
        <v>95.72</v>
      </c>
      <c r="I79" s="143" t="s">
        <v>82</v>
      </c>
      <c r="J79" s="112">
        <f t="shared" si="4"/>
        <v>448.03</v>
      </c>
      <c r="K79" s="152" t="s">
        <v>353</v>
      </c>
      <c r="L79" s="108">
        <v>2020</v>
      </c>
      <c r="M79" s="108">
        <v>1403</v>
      </c>
      <c r="N79" s="109" t="s">
        <v>384</v>
      </c>
      <c r="O79" s="111" t="s">
        <v>341</v>
      </c>
      <c r="P79" s="109" t="s">
        <v>342</v>
      </c>
      <c r="Q79" s="109" t="s">
        <v>342</v>
      </c>
      <c r="R79" s="108">
        <v>1</v>
      </c>
      <c r="S79" s="111" t="s">
        <v>109</v>
      </c>
      <c r="T79" s="108">
        <v>1080203</v>
      </c>
      <c r="U79" s="108">
        <v>2890</v>
      </c>
      <c r="V79" s="108">
        <v>1938</v>
      </c>
      <c r="W79" s="108">
        <v>99</v>
      </c>
      <c r="X79" s="113">
        <v>2020</v>
      </c>
      <c r="Y79" s="113">
        <v>25</v>
      </c>
      <c r="Z79" s="113">
        <v>0</v>
      </c>
      <c r="AA79" s="114" t="s">
        <v>118</v>
      </c>
      <c r="AB79" s="109" t="s">
        <v>385</v>
      </c>
      <c r="AC79" s="107">
        <f t="shared" si="5"/>
        <v>0</v>
      </c>
    </row>
    <row r="80" spans="1:29" ht="15">
      <c r="A80" s="108">
        <v>2020</v>
      </c>
      <c r="B80" s="108">
        <v>145</v>
      </c>
      <c r="C80" s="109" t="s">
        <v>78</v>
      </c>
      <c r="D80" s="151" t="s">
        <v>388</v>
      </c>
      <c r="E80" s="109" t="s">
        <v>382</v>
      </c>
      <c r="F80" s="111" t="s">
        <v>389</v>
      </c>
      <c r="G80" s="112">
        <v>383.12</v>
      </c>
      <c r="H80" s="112">
        <v>68.16</v>
      </c>
      <c r="I80" s="143" t="s">
        <v>82</v>
      </c>
      <c r="J80" s="112">
        <f t="shared" si="4"/>
        <v>314.96000000000004</v>
      </c>
      <c r="K80" s="152" t="s">
        <v>353</v>
      </c>
      <c r="L80" s="108">
        <v>2020</v>
      </c>
      <c r="M80" s="108">
        <v>1400</v>
      </c>
      <c r="N80" s="109" t="s">
        <v>384</v>
      </c>
      <c r="O80" s="111" t="s">
        <v>341</v>
      </c>
      <c r="P80" s="109" t="s">
        <v>342</v>
      </c>
      <c r="Q80" s="109" t="s">
        <v>342</v>
      </c>
      <c r="R80" s="108">
        <v>1</v>
      </c>
      <c r="S80" s="111" t="s">
        <v>109</v>
      </c>
      <c r="T80" s="108">
        <v>1010203</v>
      </c>
      <c r="U80" s="108">
        <v>140</v>
      </c>
      <c r="V80" s="108">
        <v>1050</v>
      </c>
      <c r="W80" s="108">
        <v>2</v>
      </c>
      <c r="X80" s="113">
        <v>2020</v>
      </c>
      <c r="Y80" s="113">
        <v>24</v>
      </c>
      <c r="Z80" s="113">
        <v>0</v>
      </c>
      <c r="AA80" s="114" t="s">
        <v>118</v>
      </c>
      <c r="AB80" s="109" t="s">
        <v>385</v>
      </c>
      <c r="AC80" s="107">
        <f t="shared" si="5"/>
        <v>0</v>
      </c>
    </row>
    <row r="81" spans="1:29" ht="15">
      <c r="A81" s="108">
        <v>2020</v>
      </c>
      <c r="B81" s="108">
        <v>146</v>
      </c>
      <c r="C81" s="109" t="s">
        <v>78</v>
      </c>
      <c r="D81" s="151" t="s">
        <v>390</v>
      </c>
      <c r="E81" s="109" t="s">
        <v>382</v>
      </c>
      <c r="F81" s="111" t="s">
        <v>391</v>
      </c>
      <c r="G81" s="112">
        <v>1489.08</v>
      </c>
      <c r="H81" s="112">
        <v>265.02</v>
      </c>
      <c r="I81" s="143" t="s">
        <v>82</v>
      </c>
      <c r="J81" s="112">
        <f t="shared" si="4"/>
        <v>1224.06</v>
      </c>
      <c r="K81" s="152" t="s">
        <v>353</v>
      </c>
      <c r="L81" s="108">
        <v>2020</v>
      </c>
      <c r="M81" s="108">
        <v>1402</v>
      </c>
      <c r="N81" s="109" t="s">
        <v>384</v>
      </c>
      <c r="O81" s="111" t="s">
        <v>341</v>
      </c>
      <c r="P81" s="109" t="s">
        <v>342</v>
      </c>
      <c r="Q81" s="109" t="s">
        <v>342</v>
      </c>
      <c r="R81" s="108">
        <v>1</v>
      </c>
      <c r="S81" s="111" t="s">
        <v>109</v>
      </c>
      <c r="T81" s="108">
        <v>1080203</v>
      </c>
      <c r="U81" s="108">
        <v>2890</v>
      </c>
      <c r="V81" s="108">
        <v>1938</v>
      </c>
      <c r="W81" s="108">
        <v>99</v>
      </c>
      <c r="X81" s="113">
        <v>2020</v>
      </c>
      <c r="Y81" s="113">
        <v>25</v>
      </c>
      <c r="Z81" s="113">
        <v>0</v>
      </c>
      <c r="AA81" s="114" t="s">
        <v>118</v>
      </c>
      <c r="AB81" s="109" t="s">
        <v>385</v>
      </c>
      <c r="AC81" s="107">
        <f t="shared" si="5"/>
        <v>0</v>
      </c>
    </row>
    <row r="82" spans="1:29" ht="15">
      <c r="A82" s="108">
        <v>2020</v>
      </c>
      <c r="B82" s="108">
        <v>147</v>
      </c>
      <c r="C82" s="109" t="s">
        <v>78</v>
      </c>
      <c r="D82" s="151" t="s">
        <v>392</v>
      </c>
      <c r="E82" s="109" t="s">
        <v>393</v>
      </c>
      <c r="F82" s="111" t="s">
        <v>394</v>
      </c>
      <c r="G82" s="112">
        <v>378.2</v>
      </c>
      <c r="H82" s="112">
        <v>68.2</v>
      </c>
      <c r="I82" s="143" t="s">
        <v>82</v>
      </c>
      <c r="J82" s="112">
        <f t="shared" si="4"/>
        <v>310</v>
      </c>
      <c r="K82" s="152" t="s">
        <v>353</v>
      </c>
      <c r="L82" s="108">
        <v>2020</v>
      </c>
      <c r="M82" s="108">
        <v>1641</v>
      </c>
      <c r="N82" s="109" t="s">
        <v>395</v>
      </c>
      <c r="O82" s="111" t="s">
        <v>341</v>
      </c>
      <c r="P82" s="109" t="s">
        <v>342</v>
      </c>
      <c r="Q82" s="109" t="s">
        <v>342</v>
      </c>
      <c r="R82" s="108">
        <v>1</v>
      </c>
      <c r="S82" s="111" t="s">
        <v>109</v>
      </c>
      <c r="T82" s="108">
        <v>1080203</v>
      </c>
      <c r="U82" s="108">
        <v>2890</v>
      </c>
      <c r="V82" s="108">
        <v>1938</v>
      </c>
      <c r="W82" s="108">
        <v>99</v>
      </c>
      <c r="X82" s="113">
        <v>2020</v>
      </c>
      <c r="Y82" s="113">
        <v>25</v>
      </c>
      <c r="Z82" s="113">
        <v>0</v>
      </c>
      <c r="AA82" s="114" t="s">
        <v>118</v>
      </c>
      <c r="AB82" s="109" t="s">
        <v>396</v>
      </c>
      <c r="AC82" s="107">
        <f t="shared" si="5"/>
        <v>0</v>
      </c>
    </row>
    <row r="83" spans="1:29" ht="15">
      <c r="A83" s="108">
        <v>2020</v>
      </c>
      <c r="B83" s="108">
        <v>148</v>
      </c>
      <c r="C83" s="109" t="s">
        <v>78</v>
      </c>
      <c r="D83" s="151" t="s">
        <v>397</v>
      </c>
      <c r="E83" s="109" t="s">
        <v>393</v>
      </c>
      <c r="F83" s="111" t="s">
        <v>389</v>
      </c>
      <c r="G83" s="112">
        <v>528.78</v>
      </c>
      <c r="H83" s="112">
        <v>95.35</v>
      </c>
      <c r="I83" s="143" t="s">
        <v>82</v>
      </c>
      <c r="J83" s="112">
        <f t="shared" si="4"/>
        <v>433.42999999999995</v>
      </c>
      <c r="K83" s="152" t="s">
        <v>353</v>
      </c>
      <c r="L83" s="108">
        <v>2020</v>
      </c>
      <c r="M83" s="108">
        <v>1643</v>
      </c>
      <c r="N83" s="109" t="s">
        <v>395</v>
      </c>
      <c r="O83" s="111" t="s">
        <v>341</v>
      </c>
      <c r="P83" s="109" t="s">
        <v>342</v>
      </c>
      <c r="Q83" s="109" t="s">
        <v>342</v>
      </c>
      <c r="R83" s="108">
        <v>1</v>
      </c>
      <c r="S83" s="111" t="s">
        <v>109</v>
      </c>
      <c r="T83" s="108">
        <v>1010203</v>
      </c>
      <c r="U83" s="108">
        <v>140</v>
      </c>
      <c r="V83" s="108">
        <v>1050</v>
      </c>
      <c r="W83" s="108">
        <v>2</v>
      </c>
      <c r="X83" s="113">
        <v>2020</v>
      </c>
      <c r="Y83" s="113">
        <v>24</v>
      </c>
      <c r="Z83" s="113">
        <v>0</v>
      </c>
      <c r="AA83" s="114" t="s">
        <v>118</v>
      </c>
      <c r="AB83" s="109" t="s">
        <v>396</v>
      </c>
      <c r="AC83" s="107">
        <f t="shared" si="5"/>
        <v>0</v>
      </c>
    </row>
    <row r="84" spans="1:29" ht="15">
      <c r="A84" s="108">
        <v>2020</v>
      </c>
      <c r="B84" s="108">
        <v>149</v>
      </c>
      <c r="C84" s="109" t="s">
        <v>78</v>
      </c>
      <c r="D84" s="151" t="s">
        <v>398</v>
      </c>
      <c r="E84" s="109" t="s">
        <v>393</v>
      </c>
      <c r="F84" s="111" t="s">
        <v>399</v>
      </c>
      <c r="G84" s="112">
        <v>1469.66</v>
      </c>
      <c r="H84" s="112">
        <v>265.02</v>
      </c>
      <c r="I84" s="143" t="s">
        <v>82</v>
      </c>
      <c r="J84" s="112">
        <f t="shared" si="4"/>
        <v>1204.64</v>
      </c>
      <c r="K84" s="152" t="s">
        <v>353</v>
      </c>
      <c r="L84" s="108">
        <v>2020</v>
      </c>
      <c r="M84" s="108">
        <v>1640</v>
      </c>
      <c r="N84" s="109" t="s">
        <v>395</v>
      </c>
      <c r="O84" s="111" t="s">
        <v>341</v>
      </c>
      <c r="P84" s="109" t="s">
        <v>342</v>
      </c>
      <c r="Q84" s="109" t="s">
        <v>342</v>
      </c>
      <c r="R84" s="108">
        <v>1</v>
      </c>
      <c r="S84" s="111" t="s">
        <v>109</v>
      </c>
      <c r="T84" s="108">
        <v>1080203</v>
      </c>
      <c r="U84" s="108">
        <v>2890</v>
      </c>
      <c r="V84" s="108">
        <v>1938</v>
      </c>
      <c r="W84" s="108">
        <v>99</v>
      </c>
      <c r="X84" s="113">
        <v>2020</v>
      </c>
      <c r="Y84" s="113">
        <v>25</v>
      </c>
      <c r="Z84" s="113">
        <v>0</v>
      </c>
      <c r="AA84" s="114" t="s">
        <v>118</v>
      </c>
      <c r="AB84" s="109" t="s">
        <v>396</v>
      </c>
      <c r="AC84" s="107">
        <f t="shared" si="5"/>
        <v>0</v>
      </c>
    </row>
    <row r="85" spans="1:29" ht="15">
      <c r="A85" s="108">
        <v>2020</v>
      </c>
      <c r="B85" s="108">
        <v>150</v>
      </c>
      <c r="C85" s="109" t="s">
        <v>78</v>
      </c>
      <c r="D85" s="151" t="s">
        <v>400</v>
      </c>
      <c r="E85" s="109" t="s">
        <v>393</v>
      </c>
      <c r="F85" s="111" t="s">
        <v>401</v>
      </c>
      <c r="G85" s="112">
        <v>84.17</v>
      </c>
      <c r="H85" s="112">
        <v>15.18</v>
      </c>
      <c r="I85" s="143" t="s">
        <v>82</v>
      </c>
      <c r="J85" s="112">
        <f t="shared" si="4"/>
        <v>68.99000000000001</v>
      </c>
      <c r="K85" s="152" t="s">
        <v>353</v>
      </c>
      <c r="L85" s="108">
        <v>2020</v>
      </c>
      <c r="M85" s="108">
        <v>1642</v>
      </c>
      <c r="N85" s="109" t="s">
        <v>395</v>
      </c>
      <c r="O85" s="111" t="s">
        <v>341</v>
      </c>
      <c r="P85" s="109" t="s">
        <v>342</v>
      </c>
      <c r="Q85" s="109" t="s">
        <v>342</v>
      </c>
      <c r="R85" s="108">
        <v>1</v>
      </c>
      <c r="S85" s="111" t="s">
        <v>109</v>
      </c>
      <c r="T85" s="108">
        <v>1010203</v>
      </c>
      <c r="U85" s="108">
        <v>140</v>
      </c>
      <c r="V85" s="108">
        <v>1050</v>
      </c>
      <c r="W85" s="108">
        <v>2</v>
      </c>
      <c r="X85" s="113">
        <v>2020</v>
      </c>
      <c r="Y85" s="113">
        <v>24</v>
      </c>
      <c r="Z85" s="113">
        <v>0</v>
      </c>
      <c r="AA85" s="114" t="s">
        <v>118</v>
      </c>
      <c r="AB85" s="109" t="s">
        <v>396</v>
      </c>
      <c r="AC85" s="107">
        <f t="shared" si="5"/>
        <v>0</v>
      </c>
    </row>
    <row r="86" spans="1:29" ht="15">
      <c r="A86" s="108">
        <v>2020</v>
      </c>
      <c r="B86" s="108">
        <v>172</v>
      </c>
      <c r="C86" s="109" t="s">
        <v>78</v>
      </c>
      <c r="D86" s="151" t="s">
        <v>402</v>
      </c>
      <c r="E86" s="109" t="s">
        <v>373</v>
      </c>
      <c r="F86" s="111" t="s">
        <v>403</v>
      </c>
      <c r="G86" s="112">
        <v>666.06</v>
      </c>
      <c r="H86" s="112">
        <v>120.11</v>
      </c>
      <c r="I86" s="143" t="s">
        <v>82</v>
      </c>
      <c r="J86" s="112">
        <f t="shared" si="4"/>
        <v>545.9499999999999</v>
      </c>
      <c r="K86" s="152" t="s">
        <v>353</v>
      </c>
      <c r="L86" s="108">
        <v>2020</v>
      </c>
      <c r="M86" s="108">
        <v>1113</v>
      </c>
      <c r="N86" s="109" t="s">
        <v>375</v>
      </c>
      <c r="O86" s="111" t="s">
        <v>341</v>
      </c>
      <c r="P86" s="109" t="s">
        <v>342</v>
      </c>
      <c r="Q86" s="109" t="s">
        <v>342</v>
      </c>
      <c r="R86" s="108">
        <v>1</v>
      </c>
      <c r="S86" s="111" t="s">
        <v>109</v>
      </c>
      <c r="T86" s="108">
        <v>1080203</v>
      </c>
      <c r="U86" s="108">
        <v>2890</v>
      </c>
      <c r="V86" s="108">
        <v>1938</v>
      </c>
      <c r="W86" s="108">
        <v>99</v>
      </c>
      <c r="X86" s="113">
        <v>2020</v>
      </c>
      <c r="Y86" s="113">
        <v>25</v>
      </c>
      <c r="Z86" s="113">
        <v>0</v>
      </c>
      <c r="AA86" s="114" t="s">
        <v>118</v>
      </c>
      <c r="AB86" s="109" t="s">
        <v>376</v>
      </c>
      <c r="AC86" s="107">
        <f t="shared" si="5"/>
        <v>0</v>
      </c>
    </row>
    <row r="87" spans="1:29" ht="15">
      <c r="A87" s="108">
        <v>2020</v>
      </c>
      <c r="B87" s="108">
        <v>190</v>
      </c>
      <c r="C87" s="109" t="s">
        <v>404</v>
      </c>
      <c r="D87" s="151" t="s">
        <v>405</v>
      </c>
      <c r="E87" s="109" t="s">
        <v>406</v>
      </c>
      <c r="F87" s="111" t="s">
        <v>407</v>
      </c>
      <c r="G87" s="112">
        <v>128.48</v>
      </c>
      <c r="H87" s="112">
        <v>23.17</v>
      </c>
      <c r="I87" s="143" t="s">
        <v>82</v>
      </c>
      <c r="J87" s="112">
        <f t="shared" si="4"/>
        <v>105.30999999999999</v>
      </c>
      <c r="K87" s="152" t="s">
        <v>353</v>
      </c>
      <c r="L87" s="108">
        <v>2020</v>
      </c>
      <c r="M87" s="108">
        <v>2168</v>
      </c>
      <c r="N87" s="109" t="s">
        <v>404</v>
      </c>
      <c r="O87" s="111" t="s">
        <v>341</v>
      </c>
      <c r="P87" s="109" t="s">
        <v>342</v>
      </c>
      <c r="Q87" s="109" t="s">
        <v>342</v>
      </c>
      <c r="R87" s="108">
        <v>1</v>
      </c>
      <c r="S87" s="111" t="s">
        <v>109</v>
      </c>
      <c r="T87" s="108">
        <v>1010203</v>
      </c>
      <c r="U87" s="108">
        <v>140</v>
      </c>
      <c r="V87" s="108">
        <v>1050</v>
      </c>
      <c r="W87" s="108">
        <v>2</v>
      </c>
      <c r="X87" s="113">
        <v>2020</v>
      </c>
      <c r="Y87" s="113">
        <v>24</v>
      </c>
      <c r="Z87" s="113">
        <v>0</v>
      </c>
      <c r="AA87" s="114" t="s">
        <v>408</v>
      </c>
      <c r="AB87" s="109" t="s">
        <v>409</v>
      </c>
      <c r="AC87" s="107">
        <f t="shared" si="5"/>
        <v>0</v>
      </c>
    </row>
    <row r="88" spans="1:29" ht="15">
      <c r="A88" s="108">
        <v>2020</v>
      </c>
      <c r="B88" s="108">
        <v>191</v>
      </c>
      <c r="C88" s="109" t="s">
        <v>404</v>
      </c>
      <c r="D88" s="151" t="s">
        <v>410</v>
      </c>
      <c r="E88" s="109" t="s">
        <v>406</v>
      </c>
      <c r="F88" s="111" t="s">
        <v>403</v>
      </c>
      <c r="G88" s="112">
        <v>473.46</v>
      </c>
      <c r="H88" s="112">
        <v>85.38</v>
      </c>
      <c r="I88" s="143" t="s">
        <v>82</v>
      </c>
      <c r="J88" s="112">
        <f t="shared" si="4"/>
        <v>388.08</v>
      </c>
      <c r="K88" s="152" t="s">
        <v>353</v>
      </c>
      <c r="L88" s="108">
        <v>2020</v>
      </c>
      <c r="M88" s="108">
        <v>2167</v>
      </c>
      <c r="N88" s="109" t="s">
        <v>404</v>
      </c>
      <c r="O88" s="111" t="s">
        <v>341</v>
      </c>
      <c r="P88" s="109" t="s">
        <v>342</v>
      </c>
      <c r="Q88" s="109" t="s">
        <v>342</v>
      </c>
      <c r="R88" s="108">
        <v>1</v>
      </c>
      <c r="S88" s="111" t="s">
        <v>109</v>
      </c>
      <c r="T88" s="108">
        <v>1080203</v>
      </c>
      <c r="U88" s="108">
        <v>2890</v>
      </c>
      <c r="V88" s="108">
        <v>1938</v>
      </c>
      <c r="W88" s="108">
        <v>99</v>
      </c>
      <c r="X88" s="113">
        <v>2020</v>
      </c>
      <c r="Y88" s="113">
        <v>25</v>
      </c>
      <c r="Z88" s="113">
        <v>0</v>
      </c>
      <c r="AA88" s="114" t="s">
        <v>408</v>
      </c>
      <c r="AB88" s="109" t="s">
        <v>409</v>
      </c>
      <c r="AC88" s="107">
        <f t="shared" si="5"/>
        <v>0</v>
      </c>
    </row>
    <row r="89" spans="1:29" ht="15">
      <c r="A89" s="108">
        <v>2020</v>
      </c>
      <c r="B89" s="108">
        <v>192</v>
      </c>
      <c r="C89" s="109" t="s">
        <v>404</v>
      </c>
      <c r="D89" s="151" t="s">
        <v>411</v>
      </c>
      <c r="E89" s="109" t="s">
        <v>406</v>
      </c>
      <c r="F89" s="111" t="s">
        <v>412</v>
      </c>
      <c r="G89" s="112">
        <v>942.02</v>
      </c>
      <c r="H89" s="112">
        <v>169.87</v>
      </c>
      <c r="I89" s="143" t="s">
        <v>82</v>
      </c>
      <c r="J89" s="112">
        <f t="shared" si="4"/>
        <v>772.15</v>
      </c>
      <c r="K89" s="152" t="s">
        <v>353</v>
      </c>
      <c r="L89" s="108">
        <v>2020</v>
      </c>
      <c r="M89" s="108">
        <v>2169</v>
      </c>
      <c r="N89" s="109" t="s">
        <v>404</v>
      </c>
      <c r="O89" s="111" t="s">
        <v>341</v>
      </c>
      <c r="P89" s="109" t="s">
        <v>342</v>
      </c>
      <c r="Q89" s="109" t="s">
        <v>342</v>
      </c>
      <c r="R89" s="108">
        <v>1</v>
      </c>
      <c r="S89" s="111" t="s">
        <v>109</v>
      </c>
      <c r="T89" s="108">
        <v>1010203</v>
      </c>
      <c r="U89" s="108">
        <v>140</v>
      </c>
      <c r="V89" s="108">
        <v>1050</v>
      </c>
      <c r="W89" s="108">
        <v>2</v>
      </c>
      <c r="X89" s="113">
        <v>2020</v>
      </c>
      <c r="Y89" s="113">
        <v>24</v>
      </c>
      <c r="Z89" s="113">
        <v>0</v>
      </c>
      <c r="AA89" s="114" t="s">
        <v>408</v>
      </c>
      <c r="AB89" s="109" t="s">
        <v>409</v>
      </c>
      <c r="AC89" s="107">
        <f t="shared" si="5"/>
        <v>0</v>
      </c>
    </row>
    <row r="90" spans="1:29" ht="15">
      <c r="A90" s="108">
        <v>2020</v>
      </c>
      <c r="B90" s="108">
        <v>193</v>
      </c>
      <c r="C90" s="109" t="s">
        <v>404</v>
      </c>
      <c r="D90" s="151" t="s">
        <v>413</v>
      </c>
      <c r="E90" s="109" t="s">
        <v>406</v>
      </c>
      <c r="F90" s="111" t="s">
        <v>414</v>
      </c>
      <c r="G90" s="112">
        <v>1512.14</v>
      </c>
      <c r="H90" s="112">
        <v>272.68</v>
      </c>
      <c r="I90" s="143" t="s">
        <v>82</v>
      </c>
      <c r="J90" s="112">
        <f t="shared" si="4"/>
        <v>1239.46</v>
      </c>
      <c r="K90" s="152" t="s">
        <v>353</v>
      </c>
      <c r="L90" s="108">
        <v>2020</v>
      </c>
      <c r="M90" s="108">
        <v>2166</v>
      </c>
      <c r="N90" s="109" t="s">
        <v>404</v>
      </c>
      <c r="O90" s="111" t="s">
        <v>341</v>
      </c>
      <c r="P90" s="109" t="s">
        <v>342</v>
      </c>
      <c r="Q90" s="109" t="s">
        <v>342</v>
      </c>
      <c r="R90" s="108">
        <v>1</v>
      </c>
      <c r="S90" s="111" t="s">
        <v>109</v>
      </c>
      <c r="T90" s="108">
        <v>1080203</v>
      </c>
      <c r="U90" s="108">
        <v>2890</v>
      </c>
      <c r="V90" s="108">
        <v>1938</v>
      </c>
      <c r="W90" s="108">
        <v>99</v>
      </c>
      <c r="X90" s="113">
        <v>2020</v>
      </c>
      <c r="Y90" s="113">
        <v>25</v>
      </c>
      <c r="Z90" s="113">
        <v>0</v>
      </c>
      <c r="AA90" s="114" t="s">
        <v>408</v>
      </c>
      <c r="AB90" s="109" t="s">
        <v>409</v>
      </c>
      <c r="AC90" s="107">
        <f t="shared" si="5"/>
        <v>0</v>
      </c>
    </row>
    <row r="91" spans="1:29" ht="15">
      <c r="A91" s="108">
        <v>2020</v>
      </c>
      <c r="B91" s="108">
        <v>45</v>
      </c>
      <c r="C91" s="109" t="s">
        <v>188</v>
      </c>
      <c r="D91" s="151" t="s">
        <v>415</v>
      </c>
      <c r="E91" s="109" t="s">
        <v>416</v>
      </c>
      <c r="F91" s="111" t="s">
        <v>417</v>
      </c>
      <c r="G91" s="112">
        <v>7400.31</v>
      </c>
      <c r="H91" s="112">
        <v>1334.48</v>
      </c>
      <c r="I91" s="143" t="s">
        <v>82</v>
      </c>
      <c r="J91" s="112">
        <f t="shared" si="4"/>
        <v>6065.83</v>
      </c>
      <c r="K91" s="152" t="s">
        <v>418</v>
      </c>
      <c r="L91" s="108">
        <v>2019</v>
      </c>
      <c r="M91" s="108">
        <v>2905</v>
      </c>
      <c r="N91" s="109" t="s">
        <v>419</v>
      </c>
      <c r="O91" s="111" t="s">
        <v>420</v>
      </c>
      <c r="P91" s="109" t="s">
        <v>421</v>
      </c>
      <c r="Q91" s="109" t="s">
        <v>422</v>
      </c>
      <c r="R91" s="108">
        <v>2</v>
      </c>
      <c r="S91" s="111" t="s">
        <v>88</v>
      </c>
      <c r="T91" s="108">
        <v>2010501</v>
      </c>
      <c r="U91" s="108">
        <v>6130</v>
      </c>
      <c r="V91" s="108">
        <v>3001</v>
      </c>
      <c r="W91" s="108">
        <v>99</v>
      </c>
      <c r="X91" s="113">
        <v>2019</v>
      </c>
      <c r="Y91" s="113">
        <v>60</v>
      </c>
      <c r="Z91" s="113">
        <v>0</v>
      </c>
      <c r="AA91" s="114" t="s">
        <v>188</v>
      </c>
      <c r="AB91" s="109" t="s">
        <v>423</v>
      </c>
      <c r="AC91" s="107">
        <f t="shared" si="5"/>
        <v>1</v>
      </c>
    </row>
    <row r="92" spans="1:29" ht="15">
      <c r="A92" s="108">
        <v>2020</v>
      </c>
      <c r="B92" s="108">
        <v>15</v>
      </c>
      <c r="C92" s="109" t="s">
        <v>101</v>
      </c>
      <c r="D92" s="151" t="s">
        <v>424</v>
      </c>
      <c r="E92" s="109" t="s">
        <v>103</v>
      </c>
      <c r="F92" s="111" t="s">
        <v>425</v>
      </c>
      <c r="G92" s="112">
        <v>331.12</v>
      </c>
      <c r="H92" s="112">
        <v>59.71</v>
      </c>
      <c r="I92" s="143" t="s">
        <v>82</v>
      </c>
      <c r="J92" s="112">
        <f t="shared" si="4"/>
        <v>271.41</v>
      </c>
      <c r="K92" s="152" t="s">
        <v>426</v>
      </c>
      <c r="L92" s="108">
        <v>2020</v>
      </c>
      <c r="M92" s="108">
        <v>51</v>
      </c>
      <c r="N92" s="109" t="s">
        <v>427</v>
      </c>
      <c r="O92" s="111" t="s">
        <v>428</v>
      </c>
      <c r="P92" s="109" t="s">
        <v>429</v>
      </c>
      <c r="Q92" s="109" t="s">
        <v>87</v>
      </c>
      <c r="R92" s="108">
        <v>2</v>
      </c>
      <c r="S92" s="111" t="s">
        <v>88</v>
      </c>
      <c r="T92" s="108">
        <v>1080102</v>
      </c>
      <c r="U92" s="108">
        <v>2770</v>
      </c>
      <c r="V92" s="108">
        <v>1937</v>
      </c>
      <c r="W92" s="108">
        <v>99</v>
      </c>
      <c r="X92" s="113">
        <v>2019</v>
      </c>
      <c r="Y92" s="113">
        <v>33</v>
      </c>
      <c r="Z92" s="113">
        <v>0</v>
      </c>
      <c r="AA92" s="114" t="s">
        <v>110</v>
      </c>
      <c r="AB92" s="109" t="s">
        <v>430</v>
      </c>
      <c r="AC92" s="107">
        <f t="shared" si="5"/>
        <v>1</v>
      </c>
    </row>
    <row r="93" spans="1:29" ht="15">
      <c r="A93" s="108">
        <v>2020</v>
      </c>
      <c r="B93" s="108">
        <v>76</v>
      </c>
      <c r="C93" s="109" t="s">
        <v>355</v>
      </c>
      <c r="D93" s="151" t="s">
        <v>431</v>
      </c>
      <c r="E93" s="109" t="s">
        <v>254</v>
      </c>
      <c r="F93" s="111"/>
      <c r="G93" s="112">
        <v>133.12</v>
      </c>
      <c r="H93" s="112">
        <v>24.01</v>
      </c>
      <c r="I93" s="143" t="s">
        <v>82</v>
      </c>
      <c r="J93" s="112">
        <f t="shared" si="4"/>
        <v>109.11</v>
      </c>
      <c r="K93" s="152" t="s">
        <v>426</v>
      </c>
      <c r="L93" s="108">
        <v>2020</v>
      </c>
      <c r="M93" s="108">
        <v>570</v>
      </c>
      <c r="N93" s="109" t="s">
        <v>101</v>
      </c>
      <c r="O93" s="111" t="s">
        <v>428</v>
      </c>
      <c r="P93" s="109" t="s">
        <v>429</v>
      </c>
      <c r="Q93" s="109" t="s">
        <v>87</v>
      </c>
      <c r="R93" s="108">
        <v>2</v>
      </c>
      <c r="S93" s="111" t="s">
        <v>88</v>
      </c>
      <c r="T93" s="108">
        <v>1080102</v>
      </c>
      <c r="U93" s="108">
        <v>2770</v>
      </c>
      <c r="V93" s="108">
        <v>1937</v>
      </c>
      <c r="W93" s="108">
        <v>99</v>
      </c>
      <c r="X93" s="113">
        <v>2020</v>
      </c>
      <c r="Y93" s="113">
        <v>34</v>
      </c>
      <c r="Z93" s="113">
        <v>0</v>
      </c>
      <c r="AA93" s="114" t="s">
        <v>249</v>
      </c>
      <c r="AB93" s="109" t="s">
        <v>432</v>
      </c>
      <c r="AC93" s="107">
        <f t="shared" si="5"/>
        <v>0</v>
      </c>
    </row>
    <row r="94" spans="1:29" ht="15">
      <c r="A94" s="108">
        <v>2020</v>
      </c>
      <c r="B94" s="108">
        <v>76</v>
      </c>
      <c r="C94" s="109" t="s">
        <v>355</v>
      </c>
      <c r="D94" s="151" t="s">
        <v>431</v>
      </c>
      <c r="E94" s="109" t="s">
        <v>254</v>
      </c>
      <c r="F94" s="111"/>
      <c r="G94" s="112">
        <v>243.53</v>
      </c>
      <c r="H94" s="112">
        <v>43.91</v>
      </c>
      <c r="I94" s="143" t="s">
        <v>82</v>
      </c>
      <c r="J94" s="112">
        <f t="shared" si="4"/>
        <v>199.62</v>
      </c>
      <c r="K94" s="152" t="s">
        <v>426</v>
      </c>
      <c r="L94" s="108">
        <v>2020</v>
      </c>
      <c r="M94" s="108">
        <v>570</v>
      </c>
      <c r="N94" s="109" t="s">
        <v>101</v>
      </c>
      <c r="O94" s="111" t="s">
        <v>428</v>
      </c>
      <c r="P94" s="109" t="s">
        <v>429</v>
      </c>
      <c r="Q94" s="109" t="s">
        <v>87</v>
      </c>
      <c r="R94" s="108">
        <v>1</v>
      </c>
      <c r="S94" s="111" t="s">
        <v>109</v>
      </c>
      <c r="T94" s="108">
        <v>1010602</v>
      </c>
      <c r="U94" s="108">
        <v>570</v>
      </c>
      <c r="V94" s="108">
        <v>1093</v>
      </c>
      <c r="W94" s="108">
        <v>1</v>
      </c>
      <c r="X94" s="113">
        <v>2020</v>
      </c>
      <c r="Y94" s="113">
        <v>33</v>
      </c>
      <c r="Z94" s="113">
        <v>0</v>
      </c>
      <c r="AA94" s="114" t="s">
        <v>249</v>
      </c>
      <c r="AB94" s="109" t="s">
        <v>432</v>
      </c>
      <c r="AC94" s="107">
        <f t="shared" si="5"/>
        <v>0</v>
      </c>
    </row>
    <row r="95" spans="1:29" ht="15">
      <c r="A95" s="108">
        <v>2020</v>
      </c>
      <c r="B95" s="108">
        <v>99</v>
      </c>
      <c r="C95" s="109" t="s">
        <v>134</v>
      </c>
      <c r="D95" s="151" t="s">
        <v>433</v>
      </c>
      <c r="E95" s="109" t="s">
        <v>276</v>
      </c>
      <c r="F95" s="111" t="s">
        <v>434</v>
      </c>
      <c r="G95" s="112">
        <v>146.9</v>
      </c>
      <c r="H95" s="112">
        <v>26.49</v>
      </c>
      <c r="I95" s="143" t="s">
        <v>82</v>
      </c>
      <c r="J95" s="112">
        <f t="shared" si="4"/>
        <v>120.41000000000001</v>
      </c>
      <c r="K95" s="152" t="s">
        <v>426</v>
      </c>
      <c r="L95" s="108">
        <v>2020</v>
      </c>
      <c r="M95" s="108">
        <v>1200</v>
      </c>
      <c r="N95" s="109" t="s">
        <v>170</v>
      </c>
      <c r="O95" s="111" t="s">
        <v>428</v>
      </c>
      <c r="P95" s="109" t="s">
        <v>429</v>
      </c>
      <c r="Q95" s="109" t="s">
        <v>87</v>
      </c>
      <c r="R95" s="108">
        <v>1</v>
      </c>
      <c r="S95" s="111" t="s">
        <v>109</v>
      </c>
      <c r="T95" s="108">
        <v>1010602</v>
      </c>
      <c r="U95" s="108">
        <v>570</v>
      </c>
      <c r="V95" s="108">
        <v>1093</v>
      </c>
      <c r="W95" s="108">
        <v>1</v>
      </c>
      <c r="X95" s="113">
        <v>2020</v>
      </c>
      <c r="Y95" s="113">
        <v>33</v>
      </c>
      <c r="Z95" s="113">
        <v>0</v>
      </c>
      <c r="AA95" s="114" t="s">
        <v>134</v>
      </c>
      <c r="AB95" s="109" t="s">
        <v>435</v>
      </c>
      <c r="AC95" s="107">
        <f t="shared" si="5"/>
        <v>0</v>
      </c>
    </row>
    <row r="96" spans="1:29" ht="15">
      <c r="A96" s="108">
        <v>2020</v>
      </c>
      <c r="B96" s="108">
        <v>6</v>
      </c>
      <c r="C96" s="109" t="s">
        <v>101</v>
      </c>
      <c r="D96" s="151" t="s">
        <v>436</v>
      </c>
      <c r="E96" s="109" t="s">
        <v>437</v>
      </c>
      <c r="F96" s="111" t="s">
        <v>438</v>
      </c>
      <c r="G96" s="112">
        <v>1038</v>
      </c>
      <c r="H96" s="112">
        <v>0</v>
      </c>
      <c r="I96" s="143" t="s">
        <v>82</v>
      </c>
      <c r="J96" s="112">
        <f t="shared" si="4"/>
        <v>1038</v>
      </c>
      <c r="K96" s="152" t="s">
        <v>439</v>
      </c>
      <c r="L96" s="108">
        <v>2020</v>
      </c>
      <c r="M96" s="108">
        <v>201</v>
      </c>
      <c r="N96" s="109" t="s">
        <v>440</v>
      </c>
      <c r="O96" s="111" t="s">
        <v>441</v>
      </c>
      <c r="P96" s="109" t="s">
        <v>442</v>
      </c>
      <c r="Q96" s="109" t="s">
        <v>87</v>
      </c>
      <c r="R96" s="108">
        <v>1</v>
      </c>
      <c r="S96" s="111" t="s">
        <v>109</v>
      </c>
      <c r="T96" s="108">
        <v>1050102</v>
      </c>
      <c r="U96" s="108">
        <v>2000</v>
      </c>
      <c r="V96" s="108">
        <v>1480</v>
      </c>
      <c r="W96" s="108">
        <v>99</v>
      </c>
      <c r="X96" s="113">
        <v>2018</v>
      </c>
      <c r="Y96" s="113">
        <v>229</v>
      </c>
      <c r="Z96" s="113">
        <v>0</v>
      </c>
      <c r="AA96" s="114" t="s">
        <v>110</v>
      </c>
      <c r="AB96" s="109" t="s">
        <v>443</v>
      </c>
      <c r="AC96" s="107">
        <f t="shared" si="5"/>
        <v>1</v>
      </c>
    </row>
    <row r="97" spans="1:29" ht="15">
      <c r="A97" s="108">
        <v>2020</v>
      </c>
      <c r="B97" s="108">
        <v>90</v>
      </c>
      <c r="C97" s="109" t="s">
        <v>249</v>
      </c>
      <c r="D97" s="151" t="s">
        <v>444</v>
      </c>
      <c r="E97" s="109" t="s">
        <v>445</v>
      </c>
      <c r="F97" s="111" t="s">
        <v>446</v>
      </c>
      <c r="G97" s="112">
        <v>469.7</v>
      </c>
      <c r="H97" s="112">
        <v>84.7</v>
      </c>
      <c r="I97" s="143" t="s">
        <v>82</v>
      </c>
      <c r="J97" s="112">
        <f t="shared" si="4"/>
        <v>385</v>
      </c>
      <c r="K97" s="152" t="s">
        <v>447</v>
      </c>
      <c r="L97" s="108">
        <v>2020</v>
      </c>
      <c r="M97" s="108">
        <v>879</v>
      </c>
      <c r="N97" s="109" t="s">
        <v>445</v>
      </c>
      <c r="O97" s="111" t="s">
        <v>448</v>
      </c>
      <c r="P97" s="109" t="s">
        <v>449</v>
      </c>
      <c r="Q97" s="109" t="s">
        <v>449</v>
      </c>
      <c r="R97" s="108">
        <v>1</v>
      </c>
      <c r="S97" s="111" t="s">
        <v>109</v>
      </c>
      <c r="T97" s="108">
        <v>1010203</v>
      </c>
      <c r="U97" s="108">
        <v>140</v>
      </c>
      <c r="V97" s="108">
        <v>1050</v>
      </c>
      <c r="W97" s="108">
        <v>9</v>
      </c>
      <c r="X97" s="113">
        <v>2019</v>
      </c>
      <c r="Y97" s="113">
        <v>212</v>
      </c>
      <c r="Z97" s="113">
        <v>0</v>
      </c>
      <c r="AA97" s="114" t="s">
        <v>249</v>
      </c>
      <c r="AB97" s="109" t="s">
        <v>450</v>
      </c>
      <c r="AC97" s="107">
        <f t="shared" si="5"/>
        <v>1</v>
      </c>
    </row>
    <row r="98" spans="1:29" ht="15">
      <c r="A98" s="108">
        <v>2020</v>
      </c>
      <c r="B98" s="108">
        <v>90</v>
      </c>
      <c r="C98" s="109" t="s">
        <v>249</v>
      </c>
      <c r="D98" s="151" t="s">
        <v>444</v>
      </c>
      <c r="E98" s="109" t="s">
        <v>445</v>
      </c>
      <c r="F98" s="111" t="s">
        <v>446</v>
      </c>
      <c r="G98" s="112">
        <v>414.8</v>
      </c>
      <c r="H98" s="112">
        <v>74.8</v>
      </c>
      <c r="I98" s="143" t="s">
        <v>82</v>
      </c>
      <c r="J98" s="112">
        <f t="shared" si="4"/>
        <v>340</v>
      </c>
      <c r="K98" s="152" t="s">
        <v>447</v>
      </c>
      <c r="L98" s="108">
        <v>2020</v>
      </c>
      <c r="M98" s="108">
        <v>879</v>
      </c>
      <c r="N98" s="109" t="s">
        <v>445</v>
      </c>
      <c r="O98" s="111" t="s">
        <v>448</v>
      </c>
      <c r="P98" s="109" t="s">
        <v>449</v>
      </c>
      <c r="Q98" s="109" t="s">
        <v>449</v>
      </c>
      <c r="R98" s="108">
        <v>1</v>
      </c>
      <c r="S98" s="111" t="s">
        <v>109</v>
      </c>
      <c r="T98" s="108">
        <v>1010203</v>
      </c>
      <c r="U98" s="108">
        <v>140</v>
      </c>
      <c r="V98" s="108">
        <v>1050</v>
      </c>
      <c r="W98" s="108">
        <v>9</v>
      </c>
      <c r="X98" s="113">
        <v>2020</v>
      </c>
      <c r="Y98" s="113">
        <v>41</v>
      </c>
      <c r="Z98" s="113">
        <v>0</v>
      </c>
      <c r="AA98" s="114" t="s">
        <v>249</v>
      </c>
      <c r="AB98" s="109" t="s">
        <v>450</v>
      </c>
      <c r="AC98" s="107">
        <f t="shared" si="5"/>
        <v>0</v>
      </c>
    </row>
    <row r="99" spans="1:29" ht="15">
      <c r="A99" s="108">
        <v>2011</v>
      </c>
      <c r="B99" s="108">
        <v>227</v>
      </c>
      <c r="C99" s="109" t="s">
        <v>451</v>
      </c>
      <c r="D99" s="151" t="s">
        <v>452</v>
      </c>
      <c r="E99" s="109" t="s">
        <v>453</v>
      </c>
      <c r="F99" s="111"/>
      <c r="G99" s="112">
        <v>3240</v>
      </c>
      <c r="H99" s="112">
        <v>0</v>
      </c>
      <c r="I99" s="143" t="s">
        <v>177</v>
      </c>
      <c r="J99" s="112">
        <f t="shared" si="4"/>
        <v>3240</v>
      </c>
      <c r="K99" s="152" t="s">
        <v>87</v>
      </c>
      <c r="L99" s="108">
        <v>0</v>
      </c>
      <c r="M99" s="108">
        <v>0</v>
      </c>
      <c r="N99" s="109"/>
      <c r="O99" s="111" t="s">
        <v>454</v>
      </c>
      <c r="P99" s="109" t="s">
        <v>455</v>
      </c>
      <c r="Q99" s="109" t="s">
        <v>87</v>
      </c>
      <c r="R99" s="108">
        <v>2</v>
      </c>
      <c r="S99" s="111" t="s">
        <v>88</v>
      </c>
      <c r="T99" s="108">
        <v>2010501</v>
      </c>
      <c r="U99" s="108">
        <v>6130</v>
      </c>
      <c r="V99" s="108">
        <v>3001</v>
      </c>
      <c r="W99" s="108">
        <v>99</v>
      </c>
      <c r="X99" s="113">
        <v>2011</v>
      </c>
      <c r="Y99" s="113">
        <v>60</v>
      </c>
      <c r="Z99" s="113">
        <v>0</v>
      </c>
      <c r="AA99" s="114" t="s">
        <v>456</v>
      </c>
      <c r="AB99" s="109" t="s">
        <v>457</v>
      </c>
      <c r="AC99" s="107">
        <f t="shared" si="5"/>
        <v>1</v>
      </c>
    </row>
    <row r="100" spans="1:29" ht="15">
      <c r="A100" s="108">
        <v>2016</v>
      </c>
      <c r="B100" s="108">
        <v>240</v>
      </c>
      <c r="C100" s="109" t="s">
        <v>458</v>
      </c>
      <c r="D100" s="151" t="s">
        <v>459</v>
      </c>
      <c r="E100" s="109" t="s">
        <v>460</v>
      </c>
      <c r="F100" s="111"/>
      <c r="G100" s="112">
        <v>-63.44</v>
      </c>
      <c r="H100" s="112">
        <v>-11.44</v>
      </c>
      <c r="I100" s="143" t="s">
        <v>82</v>
      </c>
      <c r="J100" s="112">
        <f t="shared" si="4"/>
        <v>-52</v>
      </c>
      <c r="K100" s="152" t="s">
        <v>87</v>
      </c>
      <c r="L100" s="108">
        <v>2016</v>
      </c>
      <c r="M100" s="108">
        <v>946</v>
      </c>
      <c r="N100" s="109" t="s">
        <v>461</v>
      </c>
      <c r="O100" s="111" t="s">
        <v>462</v>
      </c>
      <c r="P100" s="109" t="s">
        <v>463</v>
      </c>
      <c r="Q100" s="109" t="s">
        <v>464</v>
      </c>
      <c r="R100" s="108" t="s">
        <v>213</v>
      </c>
      <c r="S100" s="111" t="s">
        <v>213</v>
      </c>
      <c r="T100" s="108"/>
      <c r="U100" s="108">
        <v>0</v>
      </c>
      <c r="V100" s="108">
        <v>0</v>
      </c>
      <c r="W100" s="108">
        <v>0</v>
      </c>
      <c r="X100" s="113">
        <v>0</v>
      </c>
      <c r="Y100" s="113">
        <v>0</v>
      </c>
      <c r="Z100" s="113">
        <v>0</v>
      </c>
      <c r="AA100" s="114" t="s">
        <v>214</v>
      </c>
      <c r="AB100" s="109" t="s">
        <v>460</v>
      </c>
      <c r="AC100" s="107">
        <f t="shared" si="5"/>
        <v>1</v>
      </c>
    </row>
    <row r="101" spans="1:29" ht="15">
      <c r="A101" s="108">
        <v>2020</v>
      </c>
      <c r="B101" s="108">
        <v>117</v>
      </c>
      <c r="C101" s="109" t="s">
        <v>78</v>
      </c>
      <c r="D101" s="151" t="s">
        <v>465</v>
      </c>
      <c r="E101" s="109" t="s">
        <v>466</v>
      </c>
      <c r="F101" s="111" t="s">
        <v>467</v>
      </c>
      <c r="G101" s="112">
        <v>1440</v>
      </c>
      <c r="H101" s="112">
        <v>259.67</v>
      </c>
      <c r="I101" s="143" t="s">
        <v>82</v>
      </c>
      <c r="J101" s="112">
        <f t="shared" si="4"/>
        <v>1180.33</v>
      </c>
      <c r="K101" s="152" t="s">
        <v>468</v>
      </c>
      <c r="L101" s="108">
        <v>2020</v>
      </c>
      <c r="M101" s="108">
        <v>1358</v>
      </c>
      <c r="N101" s="109" t="s">
        <v>382</v>
      </c>
      <c r="O101" s="111" t="s">
        <v>469</v>
      </c>
      <c r="P101" s="109" t="s">
        <v>470</v>
      </c>
      <c r="Q101" s="109" t="s">
        <v>470</v>
      </c>
      <c r="R101" s="108">
        <v>2</v>
      </c>
      <c r="S101" s="111" t="s">
        <v>88</v>
      </c>
      <c r="T101" s="108">
        <v>1010502</v>
      </c>
      <c r="U101" s="108">
        <v>460</v>
      </c>
      <c r="V101" s="108">
        <v>1075</v>
      </c>
      <c r="W101" s="108">
        <v>99</v>
      </c>
      <c r="X101" s="113">
        <v>2020</v>
      </c>
      <c r="Y101" s="113">
        <v>97</v>
      </c>
      <c r="Z101" s="113">
        <v>0</v>
      </c>
      <c r="AA101" s="114" t="s">
        <v>99</v>
      </c>
      <c r="AB101" s="109" t="s">
        <v>471</v>
      </c>
      <c r="AC101" s="107">
        <f t="shared" si="5"/>
        <v>1</v>
      </c>
    </row>
    <row r="102" spans="1:29" ht="15">
      <c r="A102" s="108">
        <v>2020</v>
      </c>
      <c r="B102" s="108">
        <v>58</v>
      </c>
      <c r="C102" s="109" t="s">
        <v>243</v>
      </c>
      <c r="D102" s="151" t="s">
        <v>472</v>
      </c>
      <c r="E102" s="109" t="s">
        <v>473</v>
      </c>
      <c r="F102" s="111" t="s">
        <v>474</v>
      </c>
      <c r="G102" s="112">
        <v>1090.29</v>
      </c>
      <c r="H102" s="112">
        <v>169.3</v>
      </c>
      <c r="I102" s="143" t="s">
        <v>82</v>
      </c>
      <c r="J102" s="112">
        <f t="shared" si="4"/>
        <v>920.99</v>
      </c>
      <c r="K102" s="152" t="s">
        <v>475</v>
      </c>
      <c r="L102" s="108">
        <v>2020</v>
      </c>
      <c r="M102" s="108">
        <v>752</v>
      </c>
      <c r="N102" s="109" t="s">
        <v>476</v>
      </c>
      <c r="O102" s="111" t="s">
        <v>477</v>
      </c>
      <c r="P102" s="109" t="s">
        <v>478</v>
      </c>
      <c r="Q102" s="109" t="s">
        <v>478</v>
      </c>
      <c r="R102" s="108">
        <v>1</v>
      </c>
      <c r="S102" s="111" t="s">
        <v>109</v>
      </c>
      <c r="T102" s="108">
        <v>1010203</v>
      </c>
      <c r="U102" s="108">
        <v>140</v>
      </c>
      <c r="V102" s="108">
        <v>1050</v>
      </c>
      <c r="W102" s="108">
        <v>3</v>
      </c>
      <c r="X102" s="113">
        <v>2020</v>
      </c>
      <c r="Y102" s="113">
        <v>27</v>
      </c>
      <c r="Z102" s="113">
        <v>0</v>
      </c>
      <c r="AA102" s="114" t="s">
        <v>249</v>
      </c>
      <c r="AB102" s="109" t="s">
        <v>479</v>
      </c>
      <c r="AC102" s="107">
        <f t="shared" si="5"/>
        <v>1</v>
      </c>
    </row>
    <row r="103" spans="1:29" ht="15">
      <c r="A103" s="108">
        <v>2020</v>
      </c>
      <c r="B103" s="108">
        <v>59</v>
      </c>
      <c r="C103" s="109" t="s">
        <v>243</v>
      </c>
      <c r="D103" s="151" t="s">
        <v>480</v>
      </c>
      <c r="E103" s="109" t="s">
        <v>473</v>
      </c>
      <c r="F103" s="111" t="s">
        <v>481</v>
      </c>
      <c r="G103" s="112">
        <v>55.39</v>
      </c>
      <c r="H103" s="112">
        <v>7.22</v>
      </c>
      <c r="I103" s="143" t="s">
        <v>82</v>
      </c>
      <c r="J103" s="112">
        <f t="shared" si="4"/>
        <v>48.17</v>
      </c>
      <c r="K103" s="152" t="s">
        <v>475</v>
      </c>
      <c r="L103" s="108">
        <v>2020</v>
      </c>
      <c r="M103" s="108">
        <v>751</v>
      </c>
      <c r="N103" s="109" t="s">
        <v>476</v>
      </c>
      <c r="O103" s="111" t="s">
        <v>477</v>
      </c>
      <c r="P103" s="109" t="s">
        <v>478</v>
      </c>
      <c r="Q103" s="109" t="s">
        <v>478</v>
      </c>
      <c r="R103" s="108">
        <v>1</v>
      </c>
      <c r="S103" s="111" t="s">
        <v>109</v>
      </c>
      <c r="T103" s="108">
        <v>1010203</v>
      </c>
      <c r="U103" s="108">
        <v>140</v>
      </c>
      <c r="V103" s="108">
        <v>1050</v>
      </c>
      <c r="W103" s="108">
        <v>3</v>
      </c>
      <c r="X103" s="113">
        <v>2020</v>
      </c>
      <c r="Y103" s="113">
        <v>27</v>
      </c>
      <c r="Z103" s="113">
        <v>0</v>
      </c>
      <c r="AA103" s="114" t="s">
        <v>249</v>
      </c>
      <c r="AB103" s="109" t="s">
        <v>479</v>
      </c>
      <c r="AC103" s="107">
        <f t="shared" si="5"/>
        <v>0</v>
      </c>
    </row>
    <row r="104" spans="1:29" ht="15">
      <c r="A104" s="108">
        <v>2020</v>
      </c>
      <c r="B104" s="108">
        <v>130</v>
      </c>
      <c r="C104" s="109" t="s">
        <v>78</v>
      </c>
      <c r="D104" s="151" t="s">
        <v>482</v>
      </c>
      <c r="E104" s="109" t="s">
        <v>483</v>
      </c>
      <c r="F104" s="111" t="s">
        <v>484</v>
      </c>
      <c r="G104" s="112">
        <v>466.81</v>
      </c>
      <c r="H104" s="112">
        <v>83.94</v>
      </c>
      <c r="I104" s="143" t="s">
        <v>82</v>
      </c>
      <c r="J104" s="112">
        <f t="shared" si="4"/>
        <v>382.87</v>
      </c>
      <c r="K104" s="152" t="s">
        <v>475</v>
      </c>
      <c r="L104" s="108">
        <v>2020</v>
      </c>
      <c r="M104" s="108">
        <v>1195</v>
      </c>
      <c r="N104" s="109" t="s">
        <v>170</v>
      </c>
      <c r="O104" s="111" t="s">
        <v>477</v>
      </c>
      <c r="P104" s="109" t="s">
        <v>478</v>
      </c>
      <c r="Q104" s="109" t="s">
        <v>478</v>
      </c>
      <c r="R104" s="108">
        <v>1</v>
      </c>
      <c r="S104" s="111" t="s">
        <v>109</v>
      </c>
      <c r="T104" s="108">
        <v>1010203</v>
      </c>
      <c r="U104" s="108">
        <v>140</v>
      </c>
      <c r="V104" s="108">
        <v>1050</v>
      </c>
      <c r="W104" s="108">
        <v>3</v>
      </c>
      <c r="X104" s="113">
        <v>2020</v>
      </c>
      <c r="Y104" s="113">
        <v>27</v>
      </c>
      <c r="Z104" s="113">
        <v>0</v>
      </c>
      <c r="AA104" s="114" t="s">
        <v>118</v>
      </c>
      <c r="AB104" s="109" t="s">
        <v>173</v>
      </c>
      <c r="AC104" s="107">
        <f t="shared" si="5"/>
        <v>0</v>
      </c>
    </row>
    <row r="105" spans="1:29" ht="15">
      <c r="A105" s="108">
        <v>2020</v>
      </c>
      <c r="B105" s="108">
        <v>155</v>
      </c>
      <c r="C105" s="109" t="s">
        <v>78</v>
      </c>
      <c r="D105" s="151" t="s">
        <v>485</v>
      </c>
      <c r="E105" s="109" t="s">
        <v>483</v>
      </c>
      <c r="F105" s="111" t="s">
        <v>484</v>
      </c>
      <c r="G105" s="112">
        <v>36.95</v>
      </c>
      <c r="H105" s="112">
        <v>5.59</v>
      </c>
      <c r="I105" s="143" t="s">
        <v>82</v>
      </c>
      <c r="J105" s="112">
        <f t="shared" si="4"/>
        <v>31.360000000000003</v>
      </c>
      <c r="K105" s="152" t="s">
        <v>475</v>
      </c>
      <c r="L105" s="108">
        <v>2020</v>
      </c>
      <c r="M105" s="108">
        <v>1196</v>
      </c>
      <c r="N105" s="109" t="s">
        <v>170</v>
      </c>
      <c r="O105" s="111" t="s">
        <v>477</v>
      </c>
      <c r="P105" s="109" t="s">
        <v>478</v>
      </c>
      <c r="Q105" s="109" t="s">
        <v>478</v>
      </c>
      <c r="R105" s="108">
        <v>1</v>
      </c>
      <c r="S105" s="111" t="s">
        <v>109</v>
      </c>
      <c r="T105" s="108">
        <v>1010203</v>
      </c>
      <c r="U105" s="108">
        <v>140</v>
      </c>
      <c r="V105" s="108">
        <v>1050</v>
      </c>
      <c r="W105" s="108">
        <v>3</v>
      </c>
      <c r="X105" s="113">
        <v>2020</v>
      </c>
      <c r="Y105" s="113">
        <v>27</v>
      </c>
      <c r="Z105" s="113">
        <v>0</v>
      </c>
      <c r="AA105" s="114" t="s">
        <v>118</v>
      </c>
      <c r="AB105" s="109" t="s">
        <v>173</v>
      </c>
      <c r="AC105" s="107">
        <f t="shared" si="5"/>
        <v>0</v>
      </c>
    </row>
    <row r="106" spans="1:29" ht="15">
      <c r="A106" s="108">
        <v>2020</v>
      </c>
      <c r="B106" s="108">
        <v>156</v>
      </c>
      <c r="C106" s="109" t="s">
        <v>78</v>
      </c>
      <c r="D106" s="151" t="s">
        <v>486</v>
      </c>
      <c r="E106" s="109" t="s">
        <v>134</v>
      </c>
      <c r="F106" s="111" t="s">
        <v>484</v>
      </c>
      <c r="G106" s="112">
        <v>108.75</v>
      </c>
      <c r="H106" s="112">
        <v>19.61</v>
      </c>
      <c r="I106" s="143" t="s">
        <v>82</v>
      </c>
      <c r="J106" s="112">
        <f t="shared" si="4"/>
        <v>89.14</v>
      </c>
      <c r="K106" s="152" t="s">
        <v>475</v>
      </c>
      <c r="L106" s="108">
        <v>2020</v>
      </c>
      <c r="M106" s="108">
        <v>1864</v>
      </c>
      <c r="N106" s="109" t="s">
        <v>487</v>
      </c>
      <c r="O106" s="111" t="s">
        <v>477</v>
      </c>
      <c r="P106" s="109" t="s">
        <v>478</v>
      </c>
      <c r="Q106" s="109" t="s">
        <v>478</v>
      </c>
      <c r="R106" s="108">
        <v>1</v>
      </c>
      <c r="S106" s="111" t="s">
        <v>109</v>
      </c>
      <c r="T106" s="108">
        <v>1010203</v>
      </c>
      <c r="U106" s="108">
        <v>140</v>
      </c>
      <c r="V106" s="108">
        <v>1050</v>
      </c>
      <c r="W106" s="108">
        <v>3</v>
      </c>
      <c r="X106" s="113">
        <v>2020</v>
      </c>
      <c r="Y106" s="113">
        <v>27</v>
      </c>
      <c r="Z106" s="113">
        <v>0</v>
      </c>
      <c r="AA106" s="114" t="s">
        <v>118</v>
      </c>
      <c r="AB106" s="109" t="s">
        <v>488</v>
      </c>
      <c r="AC106" s="107">
        <f t="shared" si="5"/>
        <v>0</v>
      </c>
    </row>
    <row r="107" spans="1:29" ht="15">
      <c r="A107" s="108">
        <v>2020</v>
      </c>
      <c r="B107" s="108">
        <v>157</v>
      </c>
      <c r="C107" s="109" t="s">
        <v>78</v>
      </c>
      <c r="D107" s="151" t="s">
        <v>489</v>
      </c>
      <c r="E107" s="109" t="s">
        <v>134</v>
      </c>
      <c r="F107" s="111" t="s">
        <v>484</v>
      </c>
      <c r="G107" s="112">
        <v>25.55</v>
      </c>
      <c r="H107" s="112">
        <v>4.55</v>
      </c>
      <c r="I107" s="143" t="s">
        <v>82</v>
      </c>
      <c r="J107" s="112">
        <f aca="true" t="shared" si="6" ref="J107:J138">IF(I107="SI",G107-H107,G107)</f>
        <v>21</v>
      </c>
      <c r="K107" s="152" t="s">
        <v>475</v>
      </c>
      <c r="L107" s="108">
        <v>2020</v>
      </c>
      <c r="M107" s="108">
        <v>1868</v>
      </c>
      <c r="N107" s="109" t="s">
        <v>490</v>
      </c>
      <c r="O107" s="111" t="s">
        <v>477</v>
      </c>
      <c r="P107" s="109" t="s">
        <v>478</v>
      </c>
      <c r="Q107" s="109" t="s">
        <v>478</v>
      </c>
      <c r="R107" s="108">
        <v>1</v>
      </c>
      <c r="S107" s="111" t="s">
        <v>109</v>
      </c>
      <c r="T107" s="108">
        <v>1010203</v>
      </c>
      <c r="U107" s="108">
        <v>140</v>
      </c>
      <c r="V107" s="108">
        <v>1050</v>
      </c>
      <c r="W107" s="108">
        <v>3</v>
      </c>
      <c r="X107" s="113">
        <v>2020</v>
      </c>
      <c r="Y107" s="113">
        <v>27</v>
      </c>
      <c r="Z107" s="113">
        <v>0</v>
      </c>
      <c r="AA107" s="114" t="s">
        <v>118</v>
      </c>
      <c r="AB107" s="109" t="s">
        <v>488</v>
      </c>
      <c r="AC107" s="107">
        <f aca="true" t="shared" si="7" ref="AC107:AC138">IF(O107=O106,0,1)</f>
        <v>0</v>
      </c>
    </row>
    <row r="108" spans="1:29" ht="15">
      <c r="A108" s="108">
        <v>2020</v>
      </c>
      <c r="B108" s="108">
        <v>34</v>
      </c>
      <c r="C108" s="109" t="s">
        <v>101</v>
      </c>
      <c r="D108" s="151" t="s">
        <v>491</v>
      </c>
      <c r="E108" s="109" t="s">
        <v>103</v>
      </c>
      <c r="F108" s="111" t="s">
        <v>492</v>
      </c>
      <c r="G108" s="112">
        <v>610</v>
      </c>
      <c r="H108" s="112">
        <v>110</v>
      </c>
      <c r="I108" s="143" t="s">
        <v>82</v>
      </c>
      <c r="J108" s="112">
        <f t="shared" si="6"/>
        <v>500</v>
      </c>
      <c r="K108" s="152" t="s">
        <v>493</v>
      </c>
      <c r="L108" s="108">
        <v>2020</v>
      </c>
      <c r="M108" s="108">
        <v>11</v>
      </c>
      <c r="N108" s="109" t="s">
        <v>124</v>
      </c>
      <c r="O108" s="111" t="s">
        <v>494</v>
      </c>
      <c r="P108" s="109" t="s">
        <v>495</v>
      </c>
      <c r="Q108" s="109" t="s">
        <v>496</v>
      </c>
      <c r="R108" s="108">
        <v>3</v>
      </c>
      <c r="S108" s="111" t="s">
        <v>179</v>
      </c>
      <c r="T108" s="108">
        <v>1070203</v>
      </c>
      <c r="U108" s="108">
        <v>2670</v>
      </c>
      <c r="V108" s="108">
        <v>1233</v>
      </c>
      <c r="W108" s="108">
        <v>99</v>
      </c>
      <c r="X108" s="113">
        <v>2018</v>
      </c>
      <c r="Y108" s="113">
        <v>120</v>
      </c>
      <c r="Z108" s="113">
        <v>0</v>
      </c>
      <c r="AA108" s="114" t="s">
        <v>110</v>
      </c>
      <c r="AB108" s="109" t="s">
        <v>497</v>
      </c>
      <c r="AC108" s="107">
        <f t="shared" si="7"/>
        <v>1</v>
      </c>
    </row>
    <row r="109" spans="1:29" ht="15">
      <c r="A109" s="108">
        <v>2020</v>
      </c>
      <c r="B109" s="108">
        <v>35</v>
      </c>
      <c r="C109" s="109" t="s">
        <v>101</v>
      </c>
      <c r="D109" s="151" t="s">
        <v>498</v>
      </c>
      <c r="E109" s="109" t="s">
        <v>103</v>
      </c>
      <c r="F109" s="111" t="s">
        <v>499</v>
      </c>
      <c r="G109" s="112">
        <v>610</v>
      </c>
      <c r="H109" s="112">
        <v>110</v>
      </c>
      <c r="I109" s="143" t="s">
        <v>82</v>
      </c>
      <c r="J109" s="112">
        <f t="shared" si="6"/>
        <v>500</v>
      </c>
      <c r="K109" s="152" t="s">
        <v>500</v>
      </c>
      <c r="L109" s="108">
        <v>2020</v>
      </c>
      <c r="M109" s="108">
        <v>13</v>
      </c>
      <c r="N109" s="109" t="s">
        <v>124</v>
      </c>
      <c r="O109" s="111" t="s">
        <v>494</v>
      </c>
      <c r="P109" s="109" t="s">
        <v>495</v>
      </c>
      <c r="Q109" s="109" t="s">
        <v>496</v>
      </c>
      <c r="R109" s="108">
        <v>2</v>
      </c>
      <c r="S109" s="111" t="s">
        <v>88</v>
      </c>
      <c r="T109" s="108">
        <v>1090603</v>
      </c>
      <c r="U109" s="108">
        <v>3660</v>
      </c>
      <c r="V109" s="108">
        <v>1260</v>
      </c>
      <c r="W109" s="108">
        <v>99</v>
      </c>
      <c r="X109" s="113">
        <v>2019</v>
      </c>
      <c r="Y109" s="113">
        <v>239</v>
      </c>
      <c r="Z109" s="113">
        <v>0</v>
      </c>
      <c r="AA109" s="114" t="s">
        <v>110</v>
      </c>
      <c r="AB109" s="109" t="s">
        <v>497</v>
      </c>
      <c r="AC109" s="107">
        <f t="shared" si="7"/>
        <v>0</v>
      </c>
    </row>
    <row r="110" spans="1:29" ht="15">
      <c r="A110" s="108">
        <v>2011</v>
      </c>
      <c r="B110" s="108">
        <v>230</v>
      </c>
      <c r="C110" s="109" t="s">
        <v>451</v>
      </c>
      <c r="D110" s="151" t="s">
        <v>501</v>
      </c>
      <c r="E110" s="109" t="s">
        <v>502</v>
      </c>
      <c r="F110" s="111"/>
      <c r="G110" s="112">
        <v>2917.2</v>
      </c>
      <c r="H110" s="112">
        <v>0</v>
      </c>
      <c r="I110" s="143" t="s">
        <v>177</v>
      </c>
      <c r="J110" s="112">
        <f t="shared" si="6"/>
        <v>2917.2</v>
      </c>
      <c r="K110" s="152" t="s">
        <v>87</v>
      </c>
      <c r="L110" s="108">
        <v>0</v>
      </c>
      <c r="M110" s="108">
        <v>0</v>
      </c>
      <c r="N110" s="109"/>
      <c r="O110" s="111" t="s">
        <v>503</v>
      </c>
      <c r="P110" s="109" t="s">
        <v>504</v>
      </c>
      <c r="Q110" s="109" t="s">
        <v>87</v>
      </c>
      <c r="R110" s="108" t="s">
        <v>213</v>
      </c>
      <c r="S110" s="111" t="s">
        <v>213</v>
      </c>
      <c r="T110" s="108"/>
      <c r="U110" s="108">
        <v>0</v>
      </c>
      <c r="V110" s="108">
        <v>0</v>
      </c>
      <c r="W110" s="108">
        <v>0</v>
      </c>
      <c r="X110" s="113">
        <v>0</v>
      </c>
      <c r="Y110" s="113">
        <v>0</v>
      </c>
      <c r="Z110" s="113">
        <v>0</v>
      </c>
      <c r="AA110" s="114" t="s">
        <v>456</v>
      </c>
      <c r="AB110" s="109" t="s">
        <v>457</v>
      </c>
      <c r="AC110" s="107">
        <f t="shared" si="7"/>
        <v>1</v>
      </c>
    </row>
    <row r="111" spans="1:29" ht="15">
      <c r="A111" s="108">
        <v>2020</v>
      </c>
      <c r="B111" s="108">
        <v>176</v>
      </c>
      <c r="C111" s="109" t="s">
        <v>78</v>
      </c>
      <c r="D111" s="151" t="s">
        <v>459</v>
      </c>
      <c r="E111" s="109" t="s">
        <v>281</v>
      </c>
      <c r="F111" s="111" t="s">
        <v>505</v>
      </c>
      <c r="G111" s="112">
        <v>7289.48</v>
      </c>
      <c r="H111" s="112">
        <v>1314.5</v>
      </c>
      <c r="I111" s="143" t="s">
        <v>82</v>
      </c>
      <c r="J111" s="112">
        <f t="shared" si="6"/>
        <v>5974.98</v>
      </c>
      <c r="K111" s="152" t="s">
        <v>506</v>
      </c>
      <c r="L111" s="108">
        <v>2020</v>
      </c>
      <c r="M111" s="108">
        <v>1806</v>
      </c>
      <c r="N111" s="109" t="s">
        <v>507</v>
      </c>
      <c r="O111" s="111" t="s">
        <v>503</v>
      </c>
      <c r="P111" s="109" t="s">
        <v>504</v>
      </c>
      <c r="Q111" s="109" t="s">
        <v>87</v>
      </c>
      <c r="R111" s="108">
        <v>2</v>
      </c>
      <c r="S111" s="111" t="s">
        <v>88</v>
      </c>
      <c r="T111" s="108">
        <v>2010501</v>
      </c>
      <c r="U111" s="108">
        <v>6130</v>
      </c>
      <c r="V111" s="108">
        <v>3001</v>
      </c>
      <c r="W111" s="108">
        <v>99</v>
      </c>
      <c r="X111" s="113">
        <v>2020</v>
      </c>
      <c r="Y111" s="113">
        <v>93</v>
      </c>
      <c r="Z111" s="113">
        <v>0</v>
      </c>
      <c r="AA111" s="114" t="s">
        <v>508</v>
      </c>
      <c r="AB111" s="109" t="s">
        <v>509</v>
      </c>
      <c r="AC111" s="107">
        <f t="shared" si="7"/>
        <v>0</v>
      </c>
    </row>
    <row r="112" spans="1:29" ht="15">
      <c r="A112" s="108">
        <v>2020</v>
      </c>
      <c r="B112" s="108">
        <v>115</v>
      </c>
      <c r="C112" s="109" t="s">
        <v>78</v>
      </c>
      <c r="D112" s="151" t="s">
        <v>510</v>
      </c>
      <c r="E112" s="109" t="s">
        <v>483</v>
      </c>
      <c r="F112" s="111" t="s">
        <v>511</v>
      </c>
      <c r="G112" s="112">
        <v>450.34</v>
      </c>
      <c r="H112" s="112">
        <v>67.14</v>
      </c>
      <c r="I112" s="143" t="s">
        <v>82</v>
      </c>
      <c r="J112" s="112">
        <f t="shared" si="6"/>
        <v>383.2</v>
      </c>
      <c r="K112" s="152" t="s">
        <v>512</v>
      </c>
      <c r="L112" s="108">
        <v>2020</v>
      </c>
      <c r="M112" s="108">
        <v>1157</v>
      </c>
      <c r="N112" s="109" t="s">
        <v>513</v>
      </c>
      <c r="O112" s="111" t="s">
        <v>514</v>
      </c>
      <c r="P112" s="109" t="s">
        <v>515</v>
      </c>
      <c r="Q112" s="109" t="s">
        <v>515</v>
      </c>
      <c r="R112" s="108">
        <v>2</v>
      </c>
      <c r="S112" s="111" t="s">
        <v>88</v>
      </c>
      <c r="T112" s="108">
        <v>1010502</v>
      </c>
      <c r="U112" s="108">
        <v>460</v>
      </c>
      <c r="V112" s="108">
        <v>1075</v>
      </c>
      <c r="W112" s="108">
        <v>99</v>
      </c>
      <c r="X112" s="113">
        <v>2020</v>
      </c>
      <c r="Y112" s="113">
        <v>101</v>
      </c>
      <c r="Z112" s="113">
        <v>0</v>
      </c>
      <c r="AA112" s="114" t="s">
        <v>99</v>
      </c>
      <c r="AB112" s="109" t="s">
        <v>516</v>
      </c>
      <c r="AC112" s="107">
        <f t="shared" si="7"/>
        <v>1</v>
      </c>
    </row>
    <row r="113" spans="1:29" ht="15">
      <c r="A113" s="108">
        <v>2018</v>
      </c>
      <c r="B113" s="108">
        <v>173</v>
      </c>
      <c r="C113" s="109" t="s">
        <v>517</v>
      </c>
      <c r="D113" s="151" t="s">
        <v>459</v>
      </c>
      <c r="E113" s="109" t="s">
        <v>518</v>
      </c>
      <c r="F113" s="111" t="s">
        <v>519</v>
      </c>
      <c r="G113" s="112">
        <v>78.42</v>
      </c>
      <c r="H113" s="112">
        <v>14.14</v>
      </c>
      <c r="I113" s="143" t="s">
        <v>82</v>
      </c>
      <c r="J113" s="112">
        <f t="shared" si="6"/>
        <v>64.28</v>
      </c>
      <c r="K113" s="152" t="s">
        <v>520</v>
      </c>
      <c r="L113" s="108">
        <v>2018</v>
      </c>
      <c r="M113" s="108">
        <v>963</v>
      </c>
      <c r="N113" s="109" t="s">
        <v>521</v>
      </c>
      <c r="O113" s="111" t="s">
        <v>522</v>
      </c>
      <c r="P113" s="109" t="s">
        <v>523</v>
      </c>
      <c r="Q113" s="109" t="s">
        <v>87</v>
      </c>
      <c r="R113" s="108" t="s">
        <v>213</v>
      </c>
      <c r="S113" s="111" t="s">
        <v>213</v>
      </c>
      <c r="T113" s="108"/>
      <c r="U113" s="108">
        <v>0</v>
      </c>
      <c r="V113" s="108">
        <v>0</v>
      </c>
      <c r="W113" s="108">
        <v>0</v>
      </c>
      <c r="X113" s="113">
        <v>0</v>
      </c>
      <c r="Y113" s="113">
        <v>0</v>
      </c>
      <c r="Z113" s="113">
        <v>0</v>
      </c>
      <c r="AA113" s="114" t="s">
        <v>289</v>
      </c>
      <c r="AB113" s="109" t="s">
        <v>524</v>
      </c>
      <c r="AC113" s="107">
        <f t="shared" si="7"/>
        <v>1</v>
      </c>
    </row>
    <row r="114" spans="1:29" ht="15">
      <c r="A114" s="108">
        <v>2020</v>
      </c>
      <c r="B114" s="108">
        <v>62</v>
      </c>
      <c r="C114" s="109" t="s">
        <v>525</v>
      </c>
      <c r="D114" s="151" t="s">
        <v>526</v>
      </c>
      <c r="E114" s="109" t="s">
        <v>527</v>
      </c>
      <c r="F114" s="111" t="s">
        <v>528</v>
      </c>
      <c r="G114" s="112">
        <v>18136.26</v>
      </c>
      <c r="H114" s="112">
        <v>1648.75</v>
      </c>
      <c r="I114" s="143" t="s">
        <v>82</v>
      </c>
      <c r="J114" s="112">
        <f t="shared" si="6"/>
        <v>16487.51</v>
      </c>
      <c r="K114" s="152" t="s">
        <v>529</v>
      </c>
      <c r="L114" s="108">
        <v>2020</v>
      </c>
      <c r="M114" s="108">
        <v>666</v>
      </c>
      <c r="N114" s="109" t="s">
        <v>530</v>
      </c>
      <c r="O114" s="111" t="s">
        <v>522</v>
      </c>
      <c r="P114" s="109" t="s">
        <v>523</v>
      </c>
      <c r="Q114" s="109" t="s">
        <v>87</v>
      </c>
      <c r="R114" s="108">
        <v>2</v>
      </c>
      <c r="S114" s="111" t="s">
        <v>88</v>
      </c>
      <c r="T114" s="108">
        <v>2080101</v>
      </c>
      <c r="U114" s="108">
        <v>8230</v>
      </c>
      <c r="V114" s="108">
        <v>3472</v>
      </c>
      <c r="W114" s="108">
        <v>99</v>
      </c>
      <c r="X114" s="113">
        <v>2019</v>
      </c>
      <c r="Y114" s="113">
        <v>72</v>
      </c>
      <c r="Z114" s="113">
        <v>0</v>
      </c>
      <c r="AA114" s="114" t="s">
        <v>525</v>
      </c>
      <c r="AB114" s="109" t="s">
        <v>531</v>
      </c>
      <c r="AC114" s="107">
        <f t="shared" si="7"/>
        <v>0</v>
      </c>
    </row>
    <row r="115" spans="1:29" ht="15">
      <c r="A115" s="108">
        <v>2020</v>
      </c>
      <c r="B115" s="108">
        <v>63</v>
      </c>
      <c r="C115" s="109" t="s">
        <v>525</v>
      </c>
      <c r="D115" s="151" t="s">
        <v>532</v>
      </c>
      <c r="E115" s="109" t="s">
        <v>233</v>
      </c>
      <c r="F115" s="111"/>
      <c r="G115" s="112">
        <v>4009.08</v>
      </c>
      <c r="H115" s="112">
        <v>722.95</v>
      </c>
      <c r="I115" s="143" t="s">
        <v>82</v>
      </c>
      <c r="J115" s="112">
        <f t="shared" si="6"/>
        <v>3286.13</v>
      </c>
      <c r="K115" s="152" t="s">
        <v>533</v>
      </c>
      <c r="L115" s="108">
        <v>2020</v>
      </c>
      <c r="M115" s="108">
        <v>149</v>
      </c>
      <c r="N115" s="109" t="s">
        <v>337</v>
      </c>
      <c r="O115" s="111" t="s">
        <v>522</v>
      </c>
      <c r="P115" s="109" t="s">
        <v>523</v>
      </c>
      <c r="Q115" s="109" t="s">
        <v>87</v>
      </c>
      <c r="R115" s="108">
        <v>2</v>
      </c>
      <c r="S115" s="111" t="s">
        <v>88</v>
      </c>
      <c r="T115" s="108">
        <v>2010501</v>
      </c>
      <c r="U115" s="108">
        <v>6130</v>
      </c>
      <c r="V115" s="108">
        <v>3001</v>
      </c>
      <c r="W115" s="108">
        <v>99</v>
      </c>
      <c r="X115" s="113">
        <v>2019</v>
      </c>
      <c r="Y115" s="113">
        <v>171</v>
      </c>
      <c r="Z115" s="113">
        <v>0</v>
      </c>
      <c r="AA115" s="114" t="s">
        <v>525</v>
      </c>
      <c r="AB115" s="109" t="s">
        <v>534</v>
      </c>
      <c r="AC115" s="107">
        <f t="shared" si="7"/>
        <v>0</v>
      </c>
    </row>
    <row r="116" spans="1:29" ht="15">
      <c r="A116" s="108">
        <v>2020</v>
      </c>
      <c r="B116" s="108">
        <v>63</v>
      </c>
      <c r="C116" s="109" t="s">
        <v>525</v>
      </c>
      <c r="D116" s="151" t="s">
        <v>532</v>
      </c>
      <c r="E116" s="109" t="s">
        <v>233</v>
      </c>
      <c r="F116" s="111"/>
      <c r="G116" s="112">
        <v>599.99</v>
      </c>
      <c r="H116" s="112">
        <v>108.19</v>
      </c>
      <c r="I116" s="143" t="s">
        <v>82</v>
      </c>
      <c r="J116" s="112">
        <f t="shared" si="6"/>
        <v>491.8</v>
      </c>
      <c r="K116" s="152" t="s">
        <v>533</v>
      </c>
      <c r="L116" s="108">
        <v>2020</v>
      </c>
      <c r="M116" s="108">
        <v>149</v>
      </c>
      <c r="N116" s="109" t="s">
        <v>337</v>
      </c>
      <c r="O116" s="111" t="s">
        <v>522</v>
      </c>
      <c r="P116" s="109" t="s">
        <v>523</v>
      </c>
      <c r="Q116" s="109" t="s">
        <v>87</v>
      </c>
      <c r="R116" s="108">
        <v>2</v>
      </c>
      <c r="S116" s="111" t="s">
        <v>88</v>
      </c>
      <c r="T116" s="108">
        <v>2010501</v>
      </c>
      <c r="U116" s="108">
        <v>6130</v>
      </c>
      <c r="V116" s="108">
        <v>3001</v>
      </c>
      <c r="W116" s="108">
        <v>99</v>
      </c>
      <c r="X116" s="113">
        <v>2019</v>
      </c>
      <c r="Y116" s="113">
        <v>244</v>
      </c>
      <c r="Z116" s="113">
        <v>0</v>
      </c>
      <c r="AA116" s="114" t="s">
        <v>525</v>
      </c>
      <c r="AB116" s="109" t="s">
        <v>534</v>
      </c>
      <c r="AC116" s="107">
        <f t="shared" si="7"/>
        <v>0</v>
      </c>
    </row>
    <row r="117" spans="1:29" ht="15">
      <c r="A117" s="108">
        <v>2020</v>
      </c>
      <c r="B117" s="108">
        <v>37</v>
      </c>
      <c r="C117" s="109" t="s">
        <v>101</v>
      </c>
      <c r="D117" s="151" t="s">
        <v>535</v>
      </c>
      <c r="E117" s="109" t="s">
        <v>245</v>
      </c>
      <c r="F117" s="111"/>
      <c r="G117" s="112">
        <v>315</v>
      </c>
      <c r="H117" s="112">
        <v>56.8</v>
      </c>
      <c r="I117" s="143" t="s">
        <v>82</v>
      </c>
      <c r="J117" s="112">
        <f t="shared" si="6"/>
        <v>258.2</v>
      </c>
      <c r="K117" s="152" t="s">
        <v>536</v>
      </c>
      <c r="L117" s="108">
        <v>2020</v>
      </c>
      <c r="M117" s="108">
        <v>276</v>
      </c>
      <c r="N117" s="109" t="s">
        <v>245</v>
      </c>
      <c r="O117" s="111" t="s">
        <v>537</v>
      </c>
      <c r="P117" s="109" t="s">
        <v>538</v>
      </c>
      <c r="Q117" s="109" t="s">
        <v>539</v>
      </c>
      <c r="R117" s="108">
        <v>2</v>
      </c>
      <c r="S117" s="111" t="s">
        <v>88</v>
      </c>
      <c r="T117" s="108">
        <v>1080103</v>
      </c>
      <c r="U117" s="108">
        <v>2780</v>
      </c>
      <c r="V117" s="108">
        <v>1934</v>
      </c>
      <c r="W117" s="108">
        <v>2</v>
      </c>
      <c r="X117" s="113">
        <v>2019</v>
      </c>
      <c r="Y117" s="113">
        <v>238</v>
      </c>
      <c r="Z117" s="113">
        <v>0</v>
      </c>
      <c r="AA117" s="114" t="s">
        <v>110</v>
      </c>
      <c r="AB117" s="109" t="s">
        <v>540</v>
      </c>
      <c r="AC117" s="107">
        <f t="shared" si="7"/>
        <v>1</v>
      </c>
    </row>
    <row r="118" spans="1:29" ht="15">
      <c r="A118" s="108">
        <v>2020</v>
      </c>
      <c r="B118" s="108">
        <v>37</v>
      </c>
      <c r="C118" s="109" t="s">
        <v>101</v>
      </c>
      <c r="D118" s="151" t="s">
        <v>535</v>
      </c>
      <c r="E118" s="109" t="s">
        <v>245</v>
      </c>
      <c r="F118" s="111"/>
      <c r="G118" s="112">
        <v>739.08</v>
      </c>
      <c r="H118" s="112">
        <v>133.28</v>
      </c>
      <c r="I118" s="143" t="s">
        <v>82</v>
      </c>
      <c r="J118" s="112">
        <f t="shared" si="6"/>
        <v>605.8000000000001</v>
      </c>
      <c r="K118" s="152" t="s">
        <v>536</v>
      </c>
      <c r="L118" s="108">
        <v>2020</v>
      </c>
      <c r="M118" s="108">
        <v>276</v>
      </c>
      <c r="N118" s="109" t="s">
        <v>245</v>
      </c>
      <c r="O118" s="111" t="s">
        <v>537</v>
      </c>
      <c r="P118" s="109" t="s">
        <v>538</v>
      </c>
      <c r="Q118" s="109" t="s">
        <v>539</v>
      </c>
      <c r="R118" s="108">
        <v>2</v>
      </c>
      <c r="S118" s="111" t="s">
        <v>88</v>
      </c>
      <c r="T118" s="108">
        <v>1080102</v>
      </c>
      <c r="U118" s="108">
        <v>2770</v>
      </c>
      <c r="V118" s="108">
        <v>1937</v>
      </c>
      <c r="W118" s="108">
        <v>2</v>
      </c>
      <c r="X118" s="113">
        <v>2019</v>
      </c>
      <c r="Y118" s="113">
        <v>237</v>
      </c>
      <c r="Z118" s="113">
        <v>0</v>
      </c>
      <c r="AA118" s="114" t="s">
        <v>110</v>
      </c>
      <c r="AB118" s="109" t="s">
        <v>540</v>
      </c>
      <c r="AC118" s="107">
        <f t="shared" si="7"/>
        <v>0</v>
      </c>
    </row>
    <row r="119" spans="1:29" ht="15">
      <c r="A119" s="108">
        <v>2020</v>
      </c>
      <c r="B119" s="108">
        <v>60</v>
      </c>
      <c r="C119" s="109" t="s">
        <v>243</v>
      </c>
      <c r="D119" s="151" t="s">
        <v>541</v>
      </c>
      <c r="E119" s="109" t="s">
        <v>197</v>
      </c>
      <c r="F119" s="111" t="s">
        <v>542</v>
      </c>
      <c r="G119" s="112">
        <v>1054.08</v>
      </c>
      <c r="H119" s="112">
        <v>190.08</v>
      </c>
      <c r="I119" s="143" t="s">
        <v>82</v>
      </c>
      <c r="J119" s="112">
        <f t="shared" si="6"/>
        <v>863.9999999999999</v>
      </c>
      <c r="K119" s="152" t="s">
        <v>543</v>
      </c>
      <c r="L119" s="108">
        <v>2020</v>
      </c>
      <c r="M119" s="108">
        <v>448</v>
      </c>
      <c r="N119" s="109" t="s">
        <v>544</v>
      </c>
      <c r="O119" s="111" t="s">
        <v>545</v>
      </c>
      <c r="P119" s="109" t="s">
        <v>546</v>
      </c>
      <c r="Q119" s="109" t="s">
        <v>546</v>
      </c>
      <c r="R119" s="108">
        <v>2</v>
      </c>
      <c r="S119" s="111" t="s">
        <v>88</v>
      </c>
      <c r="T119" s="108">
        <v>2010205</v>
      </c>
      <c r="U119" s="108">
        <v>5870</v>
      </c>
      <c r="V119" s="108">
        <v>3015</v>
      </c>
      <c r="W119" s="108">
        <v>99</v>
      </c>
      <c r="X119" s="113">
        <v>2020</v>
      </c>
      <c r="Y119" s="113">
        <v>29</v>
      </c>
      <c r="Z119" s="113">
        <v>0</v>
      </c>
      <c r="AA119" s="114" t="s">
        <v>249</v>
      </c>
      <c r="AB119" s="109" t="s">
        <v>473</v>
      </c>
      <c r="AC119" s="107">
        <f t="shared" si="7"/>
        <v>1</v>
      </c>
    </row>
    <row r="120" spans="1:29" ht="15">
      <c r="A120" s="108">
        <v>2020</v>
      </c>
      <c r="B120" s="108">
        <v>214</v>
      </c>
      <c r="C120" s="109" t="s">
        <v>547</v>
      </c>
      <c r="D120" s="151" t="s">
        <v>548</v>
      </c>
      <c r="E120" s="109" t="s">
        <v>549</v>
      </c>
      <c r="F120" s="111" t="s">
        <v>550</v>
      </c>
      <c r="G120" s="112">
        <v>10272.29</v>
      </c>
      <c r="H120" s="112">
        <v>1852.38</v>
      </c>
      <c r="I120" s="143" t="s">
        <v>82</v>
      </c>
      <c r="J120" s="112">
        <f t="shared" si="6"/>
        <v>8419.91</v>
      </c>
      <c r="K120" s="152" t="s">
        <v>87</v>
      </c>
      <c r="L120" s="108">
        <v>2020</v>
      </c>
      <c r="M120" s="108">
        <v>2030</v>
      </c>
      <c r="N120" s="109" t="s">
        <v>551</v>
      </c>
      <c r="O120" s="111" t="s">
        <v>552</v>
      </c>
      <c r="P120" s="109" t="s">
        <v>553</v>
      </c>
      <c r="Q120" s="109" t="s">
        <v>554</v>
      </c>
      <c r="R120" s="108">
        <v>2</v>
      </c>
      <c r="S120" s="111" t="s">
        <v>88</v>
      </c>
      <c r="T120" s="108">
        <v>2080101</v>
      </c>
      <c r="U120" s="108">
        <v>8230</v>
      </c>
      <c r="V120" s="108">
        <v>3472</v>
      </c>
      <c r="W120" s="108">
        <v>99</v>
      </c>
      <c r="X120" s="113">
        <v>2020</v>
      </c>
      <c r="Y120" s="113">
        <v>62</v>
      </c>
      <c r="Z120" s="113">
        <v>0</v>
      </c>
      <c r="AA120" s="114" t="s">
        <v>547</v>
      </c>
      <c r="AB120" s="109" t="s">
        <v>555</v>
      </c>
      <c r="AC120" s="107">
        <f t="shared" si="7"/>
        <v>1</v>
      </c>
    </row>
    <row r="121" spans="1:29" ht="15">
      <c r="A121" s="108">
        <v>2020</v>
      </c>
      <c r="B121" s="108">
        <v>20</v>
      </c>
      <c r="C121" s="109" t="s">
        <v>101</v>
      </c>
      <c r="D121" s="151" t="s">
        <v>556</v>
      </c>
      <c r="E121" s="109" t="s">
        <v>557</v>
      </c>
      <c r="F121" s="111" t="s">
        <v>558</v>
      </c>
      <c r="G121" s="112">
        <v>13.51</v>
      </c>
      <c r="H121" s="112">
        <v>0</v>
      </c>
      <c r="I121" s="143" t="s">
        <v>82</v>
      </c>
      <c r="J121" s="112">
        <f t="shared" si="6"/>
        <v>13.51</v>
      </c>
      <c r="K121" s="152" t="s">
        <v>559</v>
      </c>
      <c r="L121" s="108">
        <v>2020</v>
      </c>
      <c r="M121" s="108">
        <v>256</v>
      </c>
      <c r="N121" s="109" t="s">
        <v>497</v>
      </c>
      <c r="O121" s="111" t="s">
        <v>560</v>
      </c>
      <c r="P121" s="109" t="s">
        <v>561</v>
      </c>
      <c r="Q121" s="109" t="s">
        <v>562</v>
      </c>
      <c r="R121" s="108">
        <v>1</v>
      </c>
      <c r="S121" s="111" t="s">
        <v>109</v>
      </c>
      <c r="T121" s="108">
        <v>1010203</v>
      </c>
      <c r="U121" s="108">
        <v>140</v>
      </c>
      <c r="V121" s="108">
        <v>1050</v>
      </c>
      <c r="W121" s="108">
        <v>5</v>
      </c>
      <c r="X121" s="113">
        <v>2019</v>
      </c>
      <c r="Y121" s="113">
        <v>27</v>
      </c>
      <c r="Z121" s="113">
        <v>0</v>
      </c>
      <c r="AA121" s="114" t="s">
        <v>110</v>
      </c>
      <c r="AB121" s="109" t="s">
        <v>563</v>
      </c>
      <c r="AC121" s="107">
        <f t="shared" si="7"/>
        <v>1</v>
      </c>
    </row>
    <row r="122" spans="1:29" ht="15">
      <c r="A122" s="108">
        <v>2020</v>
      </c>
      <c r="B122" s="108">
        <v>87</v>
      </c>
      <c r="C122" s="109" t="s">
        <v>249</v>
      </c>
      <c r="D122" s="151" t="s">
        <v>564</v>
      </c>
      <c r="E122" s="109" t="s">
        <v>261</v>
      </c>
      <c r="F122" s="111" t="s">
        <v>565</v>
      </c>
      <c r="G122" s="112">
        <v>4.95</v>
      </c>
      <c r="H122" s="112">
        <v>0</v>
      </c>
      <c r="I122" s="143" t="s">
        <v>82</v>
      </c>
      <c r="J122" s="112">
        <f t="shared" si="6"/>
        <v>4.95</v>
      </c>
      <c r="K122" s="152" t="s">
        <v>566</v>
      </c>
      <c r="L122" s="108">
        <v>2020</v>
      </c>
      <c r="M122" s="108">
        <v>786</v>
      </c>
      <c r="N122" s="109" t="s">
        <v>263</v>
      </c>
      <c r="O122" s="111" t="s">
        <v>560</v>
      </c>
      <c r="P122" s="109" t="s">
        <v>561</v>
      </c>
      <c r="Q122" s="109" t="s">
        <v>562</v>
      </c>
      <c r="R122" s="108">
        <v>1</v>
      </c>
      <c r="S122" s="111" t="s">
        <v>109</v>
      </c>
      <c r="T122" s="108">
        <v>1010203</v>
      </c>
      <c r="U122" s="108">
        <v>140</v>
      </c>
      <c r="V122" s="108">
        <v>1050</v>
      </c>
      <c r="W122" s="108">
        <v>5</v>
      </c>
      <c r="X122" s="113">
        <v>2020</v>
      </c>
      <c r="Y122" s="113">
        <v>39</v>
      </c>
      <c r="Z122" s="113">
        <v>0</v>
      </c>
      <c r="AA122" s="114" t="s">
        <v>249</v>
      </c>
      <c r="AB122" s="109" t="s">
        <v>567</v>
      </c>
      <c r="AC122" s="107">
        <f t="shared" si="7"/>
        <v>0</v>
      </c>
    </row>
    <row r="123" spans="1:29" ht="15">
      <c r="A123" s="108">
        <v>2020</v>
      </c>
      <c r="B123" s="108">
        <v>178</v>
      </c>
      <c r="C123" s="109" t="s">
        <v>78</v>
      </c>
      <c r="D123" s="151" t="s">
        <v>568</v>
      </c>
      <c r="E123" s="109" t="s">
        <v>569</v>
      </c>
      <c r="F123" s="111" t="s">
        <v>570</v>
      </c>
      <c r="G123" s="112">
        <v>4.49</v>
      </c>
      <c r="H123" s="112">
        <v>0</v>
      </c>
      <c r="I123" s="143" t="s">
        <v>82</v>
      </c>
      <c r="J123" s="112">
        <f t="shared" si="6"/>
        <v>4.49</v>
      </c>
      <c r="K123" s="152" t="s">
        <v>566</v>
      </c>
      <c r="L123" s="108">
        <v>2020</v>
      </c>
      <c r="M123" s="108">
        <v>1617</v>
      </c>
      <c r="N123" s="109" t="s">
        <v>393</v>
      </c>
      <c r="O123" s="111" t="s">
        <v>560</v>
      </c>
      <c r="P123" s="109" t="s">
        <v>561</v>
      </c>
      <c r="Q123" s="109" t="s">
        <v>562</v>
      </c>
      <c r="R123" s="108">
        <v>1</v>
      </c>
      <c r="S123" s="111" t="s">
        <v>109</v>
      </c>
      <c r="T123" s="108">
        <v>1010203</v>
      </c>
      <c r="U123" s="108">
        <v>140</v>
      </c>
      <c r="V123" s="108">
        <v>1050</v>
      </c>
      <c r="W123" s="108">
        <v>5</v>
      </c>
      <c r="X123" s="113">
        <v>2020</v>
      </c>
      <c r="Y123" s="113">
        <v>39</v>
      </c>
      <c r="Z123" s="113">
        <v>0</v>
      </c>
      <c r="AA123" s="114" t="s">
        <v>118</v>
      </c>
      <c r="AB123" s="109" t="s">
        <v>571</v>
      </c>
      <c r="AC123" s="107">
        <f t="shared" si="7"/>
        <v>0</v>
      </c>
    </row>
    <row r="124" spans="1:29" ht="15">
      <c r="A124" s="108">
        <v>2020</v>
      </c>
      <c r="B124" s="108">
        <v>179</v>
      </c>
      <c r="C124" s="109" t="s">
        <v>78</v>
      </c>
      <c r="D124" s="151" t="s">
        <v>572</v>
      </c>
      <c r="E124" s="109" t="s">
        <v>281</v>
      </c>
      <c r="F124" s="111" t="s">
        <v>573</v>
      </c>
      <c r="G124" s="112">
        <v>619.19</v>
      </c>
      <c r="H124" s="112">
        <v>0</v>
      </c>
      <c r="I124" s="143" t="s">
        <v>82</v>
      </c>
      <c r="J124" s="112">
        <f t="shared" si="6"/>
        <v>619.19</v>
      </c>
      <c r="K124" s="152" t="s">
        <v>566</v>
      </c>
      <c r="L124" s="108">
        <v>2020</v>
      </c>
      <c r="M124" s="108">
        <v>1805</v>
      </c>
      <c r="N124" s="109" t="s">
        <v>507</v>
      </c>
      <c r="O124" s="111" t="s">
        <v>560</v>
      </c>
      <c r="P124" s="109" t="s">
        <v>561</v>
      </c>
      <c r="Q124" s="109" t="s">
        <v>562</v>
      </c>
      <c r="R124" s="108">
        <v>1</v>
      </c>
      <c r="S124" s="111" t="s">
        <v>109</v>
      </c>
      <c r="T124" s="108">
        <v>1010203</v>
      </c>
      <c r="U124" s="108">
        <v>140</v>
      </c>
      <c r="V124" s="108">
        <v>1050</v>
      </c>
      <c r="W124" s="108">
        <v>5</v>
      </c>
      <c r="X124" s="113">
        <v>2020</v>
      </c>
      <c r="Y124" s="113">
        <v>39</v>
      </c>
      <c r="Z124" s="113">
        <v>0</v>
      </c>
      <c r="AA124" s="114" t="s">
        <v>118</v>
      </c>
      <c r="AB124" s="109" t="s">
        <v>551</v>
      </c>
      <c r="AC124" s="107">
        <f t="shared" si="7"/>
        <v>0</v>
      </c>
    </row>
    <row r="125" spans="1:29" ht="15">
      <c r="A125" s="108">
        <v>2020</v>
      </c>
      <c r="B125" s="108">
        <v>109</v>
      </c>
      <c r="C125" s="109" t="s">
        <v>267</v>
      </c>
      <c r="D125" s="151" t="s">
        <v>574</v>
      </c>
      <c r="E125" s="109" t="s">
        <v>134</v>
      </c>
      <c r="F125" s="111" t="s">
        <v>575</v>
      </c>
      <c r="G125" s="112">
        <v>3294</v>
      </c>
      <c r="H125" s="112">
        <v>594</v>
      </c>
      <c r="I125" s="143" t="s">
        <v>82</v>
      </c>
      <c r="J125" s="112">
        <f t="shared" si="6"/>
        <v>2700</v>
      </c>
      <c r="K125" s="152" t="s">
        <v>576</v>
      </c>
      <c r="L125" s="108">
        <v>2020</v>
      </c>
      <c r="M125" s="108">
        <v>1885</v>
      </c>
      <c r="N125" s="109" t="s">
        <v>490</v>
      </c>
      <c r="O125" s="111" t="s">
        <v>577</v>
      </c>
      <c r="P125" s="109" t="s">
        <v>578</v>
      </c>
      <c r="Q125" s="109" t="s">
        <v>578</v>
      </c>
      <c r="R125" s="108">
        <v>1</v>
      </c>
      <c r="S125" s="111" t="s">
        <v>109</v>
      </c>
      <c r="T125" s="108">
        <v>1010204</v>
      </c>
      <c r="U125" s="108">
        <v>150</v>
      </c>
      <c r="V125" s="108">
        <v>1053</v>
      </c>
      <c r="W125" s="108">
        <v>99</v>
      </c>
      <c r="X125" s="113">
        <v>2019</v>
      </c>
      <c r="Y125" s="113">
        <v>170</v>
      </c>
      <c r="Z125" s="113">
        <v>0</v>
      </c>
      <c r="AA125" s="114" t="s">
        <v>118</v>
      </c>
      <c r="AB125" s="109" t="s">
        <v>579</v>
      </c>
      <c r="AC125" s="107">
        <f t="shared" si="7"/>
        <v>1</v>
      </c>
    </row>
    <row r="126" spans="1:29" ht="15">
      <c r="A126" s="108">
        <v>2020</v>
      </c>
      <c r="B126" s="108">
        <v>44</v>
      </c>
      <c r="C126" s="109" t="s">
        <v>110</v>
      </c>
      <c r="D126" s="151" t="s">
        <v>580</v>
      </c>
      <c r="E126" s="109" t="s">
        <v>581</v>
      </c>
      <c r="F126" s="111" t="s">
        <v>582</v>
      </c>
      <c r="G126" s="112">
        <v>329.4</v>
      </c>
      <c r="H126" s="112">
        <v>59.4</v>
      </c>
      <c r="I126" s="143" t="s">
        <v>82</v>
      </c>
      <c r="J126" s="112">
        <f t="shared" si="6"/>
        <v>270</v>
      </c>
      <c r="K126" s="152" t="s">
        <v>583</v>
      </c>
      <c r="L126" s="108">
        <v>2020</v>
      </c>
      <c r="M126" s="108">
        <v>12</v>
      </c>
      <c r="N126" s="109" t="s">
        <v>124</v>
      </c>
      <c r="O126" s="111" t="s">
        <v>584</v>
      </c>
      <c r="P126" s="109" t="s">
        <v>585</v>
      </c>
      <c r="Q126" s="109" t="s">
        <v>586</v>
      </c>
      <c r="R126" s="108">
        <v>2</v>
      </c>
      <c r="S126" s="111" t="s">
        <v>88</v>
      </c>
      <c r="T126" s="108">
        <v>1010503</v>
      </c>
      <c r="U126" s="108">
        <v>470</v>
      </c>
      <c r="V126" s="108">
        <v>1156</v>
      </c>
      <c r="W126" s="108">
        <v>99</v>
      </c>
      <c r="X126" s="113">
        <v>2019</v>
      </c>
      <c r="Y126" s="113">
        <v>221</v>
      </c>
      <c r="Z126" s="113">
        <v>0</v>
      </c>
      <c r="AA126" s="114" t="s">
        <v>110</v>
      </c>
      <c r="AB126" s="109" t="s">
        <v>557</v>
      </c>
      <c r="AC126" s="107">
        <f t="shared" si="7"/>
        <v>1</v>
      </c>
    </row>
    <row r="127" spans="1:29" ht="15">
      <c r="A127" s="108">
        <v>2020</v>
      </c>
      <c r="B127" s="108">
        <v>119</v>
      </c>
      <c r="C127" s="109" t="s">
        <v>78</v>
      </c>
      <c r="D127" s="151" t="s">
        <v>587</v>
      </c>
      <c r="E127" s="109" t="s">
        <v>276</v>
      </c>
      <c r="F127" s="111" t="s">
        <v>588</v>
      </c>
      <c r="G127" s="112">
        <v>439.2</v>
      </c>
      <c r="H127" s="112">
        <v>79.2</v>
      </c>
      <c r="I127" s="143" t="s">
        <v>82</v>
      </c>
      <c r="J127" s="112">
        <f t="shared" si="6"/>
        <v>360</v>
      </c>
      <c r="K127" s="152" t="s">
        <v>589</v>
      </c>
      <c r="L127" s="108">
        <v>2020</v>
      </c>
      <c r="M127" s="108">
        <v>1260</v>
      </c>
      <c r="N127" s="109" t="s">
        <v>590</v>
      </c>
      <c r="O127" s="111" t="s">
        <v>591</v>
      </c>
      <c r="P127" s="109" t="s">
        <v>592</v>
      </c>
      <c r="Q127" s="109" t="s">
        <v>592</v>
      </c>
      <c r="R127" s="108">
        <v>2</v>
      </c>
      <c r="S127" s="111" t="s">
        <v>88</v>
      </c>
      <c r="T127" s="108">
        <v>1010503</v>
      </c>
      <c r="U127" s="108">
        <v>470</v>
      </c>
      <c r="V127" s="108">
        <v>1156</v>
      </c>
      <c r="W127" s="108">
        <v>99</v>
      </c>
      <c r="X127" s="113">
        <v>2020</v>
      </c>
      <c r="Y127" s="113">
        <v>98</v>
      </c>
      <c r="Z127" s="113">
        <v>0</v>
      </c>
      <c r="AA127" s="114" t="s">
        <v>99</v>
      </c>
      <c r="AB127" s="109" t="s">
        <v>202</v>
      </c>
      <c r="AC127" s="107">
        <f t="shared" si="7"/>
        <v>1</v>
      </c>
    </row>
    <row r="128" spans="1:29" ht="15">
      <c r="A128" s="108">
        <v>2020</v>
      </c>
      <c r="B128" s="108">
        <v>120</v>
      </c>
      <c r="C128" s="109" t="s">
        <v>78</v>
      </c>
      <c r="D128" s="151" t="s">
        <v>593</v>
      </c>
      <c r="E128" s="109" t="s">
        <v>594</v>
      </c>
      <c r="F128" s="111" t="s">
        <v>595</v>
      </c>
      <c r="G128" s="112">
        <v>8044</v>
      </c>
      <c r="H128" s="112">
        <v>1450.56</v>
      </c>
      <c r="I128" s="143" t="s">
        <v>82</v>
      </c>
      <c r="J128" s="112">
        <f t="shared" si="6"/>
        <v>6593.4400000000005</v>
      </c>
      <c r="K128" s="152" t="s">
        <v>596</v>
      </c>
      <c r="L128" s="108">
        <v>2020</v>
      </c>
      <c r="M128" s="108">
        <v>1710</v>
      </c>
      <c r="N128" s="109" t="s">
        <v>597</v>
      </c>
      <c r="O128" s="111" t="s">
        <v>598</v>
      </c>
      <c r="P128" s="109" t="s">
        <v>599</v>
      </c>
      <c r="Q128" s="109" t="s">
        <v>87</v>
      </c>
      <c r="R128" s="108">
        <v>2</v>
      </c>
      <c r="S128" s="111" t="s">
        <v>88</v>
      </c>
      <c r="T128" s="108">
        <v>1010603</v>
      </c>
      <c r="U128" s="108">
        <v>580</v>
      </c>
      <c r="V128" s="108">
        <v>1086</v>
      </c>
      <c r="W128" s="108">
        <v>99</v>
      </c>
      <c r="X128" s="113">
        <v>2018</v>
      </c>
      <c r="Y128" s="113">
        <v>239</v>
      </c>
      <c r="Z128" s="113">
        <v>0</v>
      </c>
      <c r="AA128" s="114" t="s">
        <v>406</v>
      </c>
      <c r="AB128" s="109" t="s">
        <v>600</v>
      </c>
      <c r="AC128" s="107">
        <f t="shared" si="7"/>
        <v>1</v>
      </c>
    </row>
    <row r="129" spans="1:29" ht="15">
      <c r="A129" s="108">
        <v>2020</v>
      </c>
      <c r="B129" s="108">
        <v>47</v>
      </c>
      <c r="C129" s="109" t="s">
        <v>188</v>
      </c>
      <c r="D129" s="151" t="s">
        <v>601</v>
      </c>
      <c r="E129" s="109" t="s">
        <v>602</v>
      </c>
      <c r="F129" s="111" t="s">
        <v>603</v>
      </c>
      <c r="G129" s="112">
        <v>765</v>
      </c>
      <c r="H129" s="112">
        <v>0</v>
      </c>
      <c r="I129" s="143" t="s">
        <v>82</v>
      </c>
      <c r="J129" s="112">
        <f t="shared" si="6"/>
        <v>765</v>
      </c>
      <c r="K129" s="152" t="s">
        <v>604</v>
      </c>
      <c r="L129" s="108">
        <v>2020</v>
      </c>
      <c r="M129" s="108">
        <v>171</v>
      </c>
      <c r="N129" s="109" t="s">
        <v>190</v>
      </c>
      <c r="O129" s="111" t="s">
        <v>605</v>
      </c>
      <c r="P129" s="109" t="s">
        <v>606</v>
      </c>
      <c r="Q129" s="109" t="s">
        <v>607</v>
      </c>
      <c r="R129" s="108">
        <v>2</v>
      </c>
      <c r="S129" s="111" t="s">
        <v>88</v>
      </c>
      <c r="T129" s="108">
        <v>1010603</v>
      </c>
      <c r="U129" s="108">
        <v>580</v>
      </c>
      <c r="V129" s="108">
        <v>1086</v>
      </c>
      <c r="W129" s="108">
        <v>99</v>
      </c>
      <c r="X129" s="113">
        <v>2019</v>
      </c>
      <c r="Y129" s="113">
        <v>135</v>
      </c>
      <c r="Z129" s="113">
        <v>0</v>
      </c>
      <c r="AA129" s="114" t="s">
        <v>196</v>
      </c>
      <c r="AB129" s="109" t="s">
        <v>608</v>
      </c>
      <c r="AC129" s="107">
        <f t="shared" si="7"/>
        <v>1</v>
      </c>
    </row>
    <row r="130" spans="1:29" ht="15">
      <c r="A130" s="108">
        <v>2020</v>
      </c>
      <c r="B130" s="108">
        <v>186</v>
      </c>
      <c r="C130" s="109" t="s">
        <v>406</v>
      </c>
      <c r="D130" s="151" t="s">
        <v>609</v>
      </c>
      <c r="E130" s="109" t="s">
        <v>551</v>
      </c>
      <c r="F130" s="111" t="s">
        <v>610</v>
      </c>
      <c r="G130" s="112">
        <v>10869.55</v>
      </c>
      <c r="H130" s="112">
        <v>1799.34</v>
      </c>
      <c r="I130" s="143" t="s">
        <v>82</v>
      </c>
      <c r="J130" s="112">
        <f t="shared" si="6"/>
        <v>9070.21</v>
      </c>
      <c r="K130" s="152" t="s">
        <v>611</v>
      </c>
      <c r="L130" s="108">
        <v>2020</v>
      </c>
      <c r="M130" s="108">
        <v>2045</v>
      </c>
      <c r="N130" s="109" t="s">
        <v>551</v>
      </c>
      <c r="O130" s="111" t="s">
        <v>612</v>
      </c>
      <c r="P130" s="109" t="s">
        <v>613</v>
      </c>
      <c r="Q130" s="109" t="s">
        <v>613</v>
      </c>
      <c r="R130" s="108">
        <v>2</v>
      </c>
      <c r="S130" s="111" t="s">
        <v>88</v>
      </c>
      <c r="T130" s="108">
        <v>2010501</v>
      </c>
      <c r="U130" s="108">
        <v>6130</v>
      </c>
      <c r="V130" s="108">
        <v>3001</v>
      </c>
      <c r="W130" s="108">
        <v>99</v>
      </c>
      <c r="X130" s="113">
        <v>2020</v>
      </c>
      <c r="Y130" s="113">
        <v>52</v>
      </c>
      <c r="Z130" s="113">
        <v>0</v>
      </c>
      <c r="AA130" s="114" t="s">
        <v>614</v>
      </c>
      <c r="AB130" s="109" t="s">
        <v>555</v>
      </c>
      <c r="AC130" s="107">
        <f t="shared" si="7"/>
        <v>1</v>
      </c>
    </row>
    <row r="131" spans="1:29" ht="15">
      <c r="A131" s="108">
        <v>2020</v>
      </c>
      <c r="B131" s="108">
        <v>32</v>
      </c>
      <c r="C131" s="109" t="s">
        <v>101</v>
      </c>
      <c r="D131" s="151" t="s">
        <v>615</v>
      </c>
      <c r="E131" s="109" t="s">
        <v>616</v>
      </c>
      <c r="F131" s="111" t="s">
        <v>617</v>
      </c>
      <c r="G131" s="112">
        <v>1049.2</v>
      </c>
      <c r="H131" s="112">
        <v>189.2</v>
      </c>
      <c r="I131" s="143" t="s">
        <v>82</v>
      </c>
      <c r="J131" s="112">
        <f t="shared" si="6"/>
        <v>860</v>
      </c>
      <c r="K131" s="152" t="s">
        <v>618</v>
      </c>
      <c r="L131" s="108">
        <v>2020</v>
      </c>
      <c r="M131" s="108">
        <v>311</v>
      </c>
      <c r="N131" s="109" t="s">
        <v>619</v>
      </c>
      <c r="O131" s="111" t="s">
        <v>620</v>
      </c>
      <c r="P131" s="109" t="s">
        <v>621</v>
      </c>
      <c r="Q131" s="109" t="s">
        <v>87</v>
      </c>
      <c r="R131" s="108">
        <v>1</v>
      </c>
      <c r="S131" s="111" t="s">
        <v>109</v>
      </c>
      <c r="T131" s="108">
        <v>1010203</v>
      </c>
      <c r="U131" s="108">
        <v>140</v>
      </c>
      <c r="V131" s="108">
        <v>1050</v>
      </c>
      <c r="W131" s="108">
        <v>9</v>
      </c>
      <c r="X131" s="113">
        <v>2019</v>
      </c>
      <c r="Y131" s="113">
        <v>48</v>
      </c>
      <c r="Z131" s="113">
        <v>0</v>
      </c>
      <c r="AA131" s="114" t="s">
        <v>110</v>
      </c>
      <c r="AB131" s="109" t="s">
        <v>250</v>
      </c>
      <c r="AC131" s="107">
        <f t="shared" si="7"/>
        <v>1</v>
      </c>
    </row>
    <row r="132" spans="1:29" ht="15">
      <c r="A132" s="108">
        <v>2020</v>
      </c>
      <c r="B132" s="108">
        <v>57</v>
      </c>
      <c r="C132" s="109" t="s">
        <v>243</v>
      </c>
      <c r="D132" s="151" t="s">
        <v>622</v>
      </c>
      <c r="E132" s="109" t="s">
        <v>623</v>
      </c>
      <c r="F132" s="111" t="s">
        <v>624</v>
      </c>
      <c r="G132" s="112">
        <v>897.92</v>
      </c>
      <c r="H132" s="112">
        <v>161.92</v>
      </c>
      <c r="I132" s="143" t="s">
        <v>82</v>
      </c>
      <c r="J132" s="112">
        <f t="shared" si="6"/>
        <v>736</v>
      </c>
      <c r="K132" s="152" t="s">
        <v>625</v>
      </c>
      <c r="L132" s="108">
        <v>2020</v>
      </c>
      <c r="M132" s="108">
        <v>749</v>
      </c>
      <c r="N132" s="109" t="s">
        <v>476</v>
      </c>
      <c r="O132" s="111" t="s">
        <v>620</v>
      </c>
      <c r="P132" s="109" t="s">
        <v>621</v>
      </c>
      <c r="Q132" s="109" t="s">
        <v>87</v>
      </c>
      <c r="R132" s="108">
        <v>1</v>
      </c>
      <c r="S132" s="111" t="s">
        <v>109</v>
      </c>
      <c r="T132" s="108">
        <v>1010203</v>
      </c>
      <c r="U132" s="108">
        <v>140</v>
      </c>
      <c r="V132" s="108">
        <v>1050</v>
      </c>
      <c r="W132" s="108">
        <v>9</v>
      </c>
      <c r="X132" s="113">
        <v>2020</v>
      </c>
      <c r="Y132" s="113">
        <v>28</v>
      </c>
      <c r="Z132" s="113">
        <v>0</v>
      </c>
      <c r="AA132" s="114" t="s">
        <v>249</v>
      </c>
      <c r="AB132" s="109" t="s">
        <v>626</v>
      </c>
      <c r="AC132" s="107">
        <f t="shared" si="7"/>
        <v>0</v>
      </c>
    </row>
    <row r="133" spans="1:29" ht="15">
      <c r="A133" s="108">
        <v>2020</v>
      </c>
      <c r="B133" s="108">
        <v>89</v>
      </c>
      <c r="C133" s="109" t="s">
        <v>249</v>
      </c>
      <c r="D133" s="151" t="s">
        <v>627</v>
      </c>
      <c r="E133" s="109" t="s">
        <v>628</v>
      </c>
      <c r="F133" s="111" t="s">
        <v>629</v>
      </c>
      <c r="G133" s="112">
        <v>1281</v>
      </c>
      <c r="H133" s="112">
        <v>231</v>
      </c>
      <c r="I133" s="143" t="s">
        <v>82</v>
      </c>
      <c r="J133" s="112">
        <f t="shared" si="6"/>
        <v>1050</v>
      </c>
      <c r="K133" s="152" t="s">
        <v>630</v>
      </c>
      <c r="L133" s="108">
        <v>2020</v>
      </c>
      <c r="M133" s="108">
        <v>10</v>
      </c>
      <c r="N133" s="109" t="s">
        <v>124</v>
      </c>
      <c r="O133" s="111" t="s">
        <v>631</v>
      </c>
      <c r="P133" s="109" t="s">
        <v>632</v>
      </c>
      <c r="Q133" s="109" t="s">
        <v>632</v>
      </c>
      <c r="R133" s="108">
        <v>2</v>
      </c>
      <c r="S133" s="111" t="s">
        <v>88</v>
      </c>
      <c r="T133" s="108">
        <v>1010201</v>
      </c>
      <c r="U133" s="108">
        <v>120</v>
      </c>
      <c r="V133" s="108">
        <v>1073</v>
      </c>
      <c r="W133" s="108">
        <v>99</v>
      </c>
      <c r="X133" s="113">
        <v>2019</v>
      </c>
      <c r="Y133" s="113">
        <v>209</v>
      </c>
      <c r="Z133" s="113">
        <v>0</v>
      </c>
      <c r="AA133" s="114" t="s">
        <v>249</v>
      </c>
      <c r="AB133" s="109" t="s">
        <v>340</v>
      </c>
      <c r="AC133" s="107">
        <f t="shared" si="7"/>
        <v>1</v>
      </c>
    </row>
    <row r="134" spans="1:29" ht="15">
      <c r="A134" s="108">
        <v>2020</v>
      </c>
      <c r="B134" s="108">
        <v>21</v>
      </c>
      <c r="C134" s="109" t="s">
        <v>101</v>
      </c>
      <c r="D134" s="151" t="s">
        <v>633</v>
      </c>
      <c r="E134" s="109" t="s">
        <v>103</v>
      </c>
      <c r="F134" s="111" t="s">
        <v>634</v>
      </c>
      <c r="G134" s="112">
        <v>23.73</v>
      </c>
      <c r="H134" s="112">
        <v>2.16</v>
      </c>
      <c r="I134" s="143" t="s">
        <v>82</v>
      </c>
      <c r="J134" s="112">
        <f t="shared" si="6"/>
        <v>21.57</v>
      </c>
      <c r="K134" s="152" t="s">
        <v>87</v>
      </c>
      <c r="L134" s="108">
        <v>2020</v>
      </c>
      <c r="M134" s="108">
        <v>47</v>
      </c>
      <c r="N134" s="109" t="s">
        <v>427</v>
      </c>
      <c r="O134" s="111" t="s">
        <v>635</v>
      </c>
      <c r="P134" s="109" t="s">
        <v>636</v>
      </c>
      <c r="Q134" s="109" t="s">
        <v>636</v>
      </c>
      <c r="R134" s="108">
        <v>1</v>
      </c>
      <c r="S134" s="111" t="s">
        <v>109</v>
      </c>
      <c r="T134" s="108">
        <v>1010203</v>
      </c>
      <c r="U134" s="108">
        <v>140</v>
      </c>
      <c r="V134" s="108">
        <v>1050</v>
      </c>
      <c r="W134" s="108">
        <v>10</v>
      </c>
      <c r="X134" s="113">
        <v>2019</v>
      </c>
      <c r="Y134" s="113">
        <v>83</v>
      </c>
      <c r="Z134" s="113">
        <v>0</v>
      </c>
      <c r="AA134" s="114" t="s">
        <v>110</v>
      </c>
      <c r="AB134" s="109" t="s">
        <v>430</v>
      </c>
      <c r="AC134" s="107">
        <f t="shared" si="7"/>
        <v>1</v>
      </c>
    </row>
    <row r="135" spans="1:29" ht="15">
      <c r="A135" s="108">
        <v>2020</v>
      </c>
      <c r="B135" s="108">
        <v>22</v>
      </c>
      <c r="C135" s="109" t="s">
        <v>101</v>
      </c>
      <c r="D135" s="151" t="s">
        <v>637</v>
      </c>
      <c r="E135" s="109" t="s">
        <v>103</v>
      </c>
      <c r="F135" s="111" t="s">
        <v>634</v>
      </c>
      <c r="G135" s="112">
        <v>12</v>
      </c>
      <c r="H135" s="112">
        <v>1.09</v>
      </c>
      <c r="I135" s="143" t="s">
        <v>82</v>
      </c>
      <c r="J135" s="112">
        <f t="shared" si="6"/>
        <v>10.91</v>
      </c>
      <c r="K135" s="152" t="s">
        <v>87</v>
      </c>
      <c r="L135" s="108">
        <v>2020</v>
      </c>
      <c r="M135" s="108">
        <v>52</v>
      </c>
      <c r="N135" s="109" t="s">
        <v>427</v>
      </c>
      <c r="O135" s="111" t="s">
        <v>635</v>
      </c>
      <c r="P135" s="109" t="s">
        <v>636</v>
      </c>
      <c r="Q135" s="109" t="s">
        <v>636</v>
      </c>
      <c r="R135" s="108">
        <v>1</v>
      </c>
      <c r="S135" s="111" t="s">
        <v>109</v>
      </c>
      <c r="T135" s="108">
        <v>1010203</v>
      </c>
      <c r="U135" s="108">
        <v>140</v>
      </c>
      <c r="V135" s="108">
        <v>1050</v>
      </c>
      <c r="W135" s="108">
        <v>10</v>
      </c>
      <c r="X135" s="113">
        <v>2019</v>
      </c>
      <c r="Y135" s="113">
        <v>83</v>
      </c>
      <c r="Z135" s="113">
        <v>0</v>
      </c>
      <c r="AA135" s="114" t="s">
        <v>110</v>
      </c>
      <c r="AB135" s="109" t="s">
        <v>430</v>
      </c>
      <c r="AC135" s="107">
        <f t="shared" si="7"/>
        <v>0</v>
      </c>
    </row>
    <row r="136" spans="1:29" ht="15">
      <c r="A136" s="108">
        <v>2020</v>
      </c>
      <c r="B136" s="108">
        <v>23</v>
      </c>
      <c r="C136" s="109" t="s">
        <v>101</v>
      </c>
      <c r="D136" s="151" t="s">
        <v>638</v>
      </c>
      <c r="E136" s="109" t="s">
        <v>103</v>
      </c>
      <c r="F136" s="111" t="s">
        <v>634</v>
      </c>
      <c r="G136" s="112">
        <v>12</v>
      </c>
      <c r="H136" s="112">
        <v>1.09</v>
      </c>
      <c r="I136" s="143" t="s">
        <v>82</v>
      </c>
      <c r="J136" s="112">
        <f t="shared" si="6"/>
        <v>10.91</v>
      </c>
      <c r="K136" s="152" t="s">
        <v>87</v>
      </c>
      <c r="L136" s="108">
        <v>2020</v>
      </c>
      <c r="M136" s="108">
        <v>50</v>
      </c>
      <c r="N136" s="109" t="s">
        <v>427</v>
      </c>
      <c r="O136" s="111" t="s">
        <v>635</v>
      </c>
      <c r="P136" s="109" t="s">
        <v>636</v>
      </c>
      <c r="Q136" s="109" t="s">
        <v>636</v>
      </c>
      <c r="R136" s="108">
        <v>1</v>
      </c>
      <c r="S136" s="111" t="s">
        <v>109</v>
      </c>
      <c r="T136" s="108">
        <v>1010203</v>
      </c>
      <c r="U136" s="108">
        <v>140</v>
      </c>
      <c r="V136" s="108">
        <v>1050</v>
      </c>
      <c r="W136" s="108">
        <v>10</v>
      </c>
      <c r="X136" s="113">
        <v>2019</v>
      </c>
      <c r="Y136" s="113">
        <v>83</v>
      </c>
      <c r="Z136" s="113">
        <v>0</v>
      </c>
      <c r="AA136" s="114" t="s">
        <v>110</v>
      </c>
      <c r="AB136" s="109" t="s">
        <v>430</v>
      </c>
      <c r="AC136" s="107">
        <f t="shared" si="7"/>
        <v>0</v>
      </c>
    </row>
    <row r="137" spans="1:29" ht="15">
      <c r="A137" s="108">
        <v>2020</v>
      </c>
      <c r="B137" s="108">
        <v>24</v>
      </c>
      <c r="C137" s="109" t="s">
        <v>101</v>
      </c>
      <c r="D137" s="151" t="s">
        <v>639</v>
      </c>
      <c r="E137" s="109" t="s">
        <v>103</v>
      </c>
      <c r="F137" s="111" t="s">
        <v>634</v>
      </c>
      <c r="G137" s="112">
        <v>9.68</v>
      </c>
      <c r="H137" s="112">
        <v>0.88</v>
      </c>
      <c r="I137" s="143" t="s">
        <v>82</v>
      </c>
      <c r="J137" s="112">
        <f t="shared" si="6"/>
        <v>8.799999999999999</v>
      </c>
      <c r="K137" s="152" t="s">
        <v>87</v>
      </c>
      <c r="L137" s="108">
        <v>2020</v>
      </c>
      <c r="M137" s="108">
        <v>49</v>
      </c>
      <c r="N137" s="109" t="s">
        <v>427</v>
      </c>
      <c r="O137" s="111" t="s">
        <v>635</v>
      </c>
      <c r="P137" s="109" t="s">
        <v>636</v>
      </c>
      <c r="Q137" s="109" t="s">
        <v>636</v>
      </c>
      <c r="R137" s="108">
        <v>1</v>
      </c>
      <c r="S137" s="111" t="s">
        <v>109</v>
      </c>
      <c r="T137" s="108">
        <v>1010203</v>
      </c>
      <c r="U137" s="108">
        <v>140</v>
      </c>
      <c r="V137" s="108">
        <v>1050</v>
      </c>
      <c r="W137" s="108">
        <v>10</v>
      </c>
      <c r="X137" s="113">
        <v>2019</v>
      </c>
      <c r="Y137" s="113">
        <v>83</v>
      </c>
      <c r="Z137" s="113">
        <v>0</v>
      </c>
      <c r="AA137" s="114" t="s">
        <v>110</v>
      </c>
      <c r="AB137" s="109" t="s">
        <v>430</v>
      </c>
      <c r="AC137" s="107">
        <f t="shared" si="7"/>
        <v>0</v>
      </c>
    </row>
    <row r="138" spans="1:29" ht="15">
      <c r="A138" s="108">
        <v>2020</v>
      </c>
      <c r="B138" s="108">
        <v>25</v>
      </c>
      <c r="C138" s="109" t="s">
        <v>101</v>
      </c>
      <c r="D138" s="151" t="s">
        <v>640</v>
      </c>
      <c r="E138" s="109" t="s">
        <v>103</v>
      </c>
      <c r="F138" s="111" t="s">
        <v>634</v>
      </c>
      <c r="G138" s="112">
        <v>18.67</v>
      </c>
      <c r="H138" s="112">
        <v>1.7</v>
      </c>
      <c r="I138" s="143" t="s">
        <v>82</v>
      </c>
      <c r="J138" s="112">
        <f t="shared" si="6"/>
        <v>16.970000000000002</v>
      </c>
      <c r="K138" s="152" t="s">
        <v>87</v>
      </c>
      <c r="L138" s="108">
        <v>2020</v>
      </c>
      <c r="M138" s="108">
        <v>48</v>
      </c>
      <c r="N138" s="109" t="s">
        <v>427</v>
      </c>
      <c r="O138" s="111" t="s">
        <v>635</v>
      </c>
      <c r="P138" s="109" t="s">
        <v>636</v>
      </c>
      <c r="Q138" s="109" t="s">
        <v>636</v>
      </c>
      <c r="R138" s="108">
        <v>1</v>
      </c>
      <c r="S138" s="111" t="s">
        <v>109</v>
      </c>
      <c r="T138" s="108">
        <v>1010203</v>
      </c>
      <c r="U138" s="108">
        <v>140</v>
      </c>
      <c r="V138" s="108">
        <v>1050</v>
      </c>
      <c r="W138" s="108">
        <v>10</v>
      </c>
      <c r="X138" s="113">
        <v>2019</v>
      </c>
      <c r="Y138" s="113">
        <v>83</v>
      </c>
      <c r="Z138" s="113">
        <v>0</v>
      </c>
      <c r="AA138" s="114" t="s">
        <v>110</v>
      </c>
      <c r="AB138" s="109" t="s">
        <v>430</v>
      </c>
      <c r="AC138" s="107">
        <f t="shared" si="7"/>
        <v>0</v>
      </c>
    </row>
    <row r="139" spans="1:29" ht="15">
      <c r="A139" s="108">
        <v>2020</v>
      </c>
      <c r="B139" s="108">
        <v>55</v>
      </c>
      <c r="C139" s="109" t="s">
        <v>243</v>
      </c>
      <c r="D139" s="151" t="s">
        <v>641</v>
      </c>
      <c r="E139" s="109" t="s">
        <v>642</v>
      </c>
      <c r="F139" s="111" t="s">
        <v>643</v>
      </c>
      <c r="G139" s="112">
        <v>22.94</v>
      </c>
      <c r="H139" s="112">
        <v>2.09</v>
      </c>
      <c r="I139" s="143" t="s">
        <v>82</v>
      </c>
      <c r="J139" s="112">
        <f aca="true" t="shared" si="8" ref="J139:J168">IF(I139="SI",G139-H139,G139)</f>
        <v>20.85</v>
      </c>
      <c r="K139" s="152" t="s">
        <v>87</v>
      </c>
      <c r="L139" s="108">
        <v>2020</v>
      </c>
      <c r="M139" s="108">
        <v>698</v>
      </c>
      <c r="N139" s="109" t="s">
        <v>354</v>
      </c>
      <c r="O139" s="111" t="s">
        <v>635</v>
      </c>
      <c r="P139" s="109" t="s">
        <v>636</v>
      </c>
      <c r="Q139" s="109" t="s">
        <v>636</v>
      </c>
      <c r="R139" s="108">
        <v>1</v>
      </c>
      <c r="S139" s="111" t="s">
        <v>109</v>
      </c>
      <c r="T139" s="108">
        <v>1010203</v>
      </c>
      <c r="U139" s="108">
        <v>140</v>
      </c>
      <c r="V139" s="108">
        <v>1050</v>
      </c>
      <c r="W139" s="108">
        <v>10</v>
      </c>
      <c r="X139" s="113">
        <v>2019</v>
      </c>
      <c r="Y139" s="113">
        <v>83</v>
      </c>
      <c r="Z139" s="113">
        <v>0</v>
      </c>
      <c r="AA139" s="114" t="s">
        <v>249</v>
      </c>
      <c r="AB139" s="109" t="s">
        <v>365</v>
      </c>
      <c r="AC139" s="107">
        <f aca="true" t="shared" si="9" ref="AC139:AC168">IF(O139=O138,0,1)</f>
        <v>0</v>
      </c>
    </row>
    <row r="140" spans="1:29" ht="15">
      <c r="A140" s="108">
        <v>2020</v>
      </c>
      <c r="B140" s="108">
        <v>56</v>
      </c>
      <c r="C140" s="109" t="s">
        <v>243</v>
      </c>
      <c r="D140" s="151" t="s">
        <v>644</v>
      </c>
      <c r="E140" s="109" t="s">
        <v>642</v>
      </c>
      <c r="F140" s="111" t="s">
        <v>645</v>
      </c>
      <c r="G140" s="112">
        <v>86.99</v>
      </c>
      <c r="H140" s="112">
        <v>7.91</v>
      </c>
      <c r="I140" s="143" t="s">
        <v>82</v>
      </c>
      <c r="J140" s="112">
        <f t="shared" si="8"/>
        <v>79.08</v>
      </c>
      <c r="K140" s="152" t="s">
        <v>87</v>
      </c>
      <c r="L140" s="108">
        <v>2020</v>
      </c>
      <c r="M140" s="108">
        <v>697</v>
      </c>
      <c r="N140" s="109" t="s">
        <v>354</v>
      </c>
      <c r="O140" s="111" t="s">
        <v>635</v>
      </c>
      <c r="P140" s="109" t="s">
        <v>636</v>
      </c>
      <c r="Q140" s="109" t="s">
        <v>636</v>
      </c>
      <c r="R140" s="108">
        <v>1</v>
      </c>
      <c r="S140" s="111" t="s">
        <v>109</v>
      </c>
      <c r="T140" s="108">
        <v>1010203</v>
      </c>
      <c r="U140" s="108">
        <v>140</v>
      </c>
      <c r="V140" s="108">
        <v>1050</v>
      </c>
      <c r="W140" s="108">
        <v>10</v>
      </c>
      <c r="X140" s="113">
        <v>2019</v>
      </c>
      <c r="Y140" s="113">
        <v>83</v>
      </c>
      <c r="Z140" s="113">
        <v>0</v>
      </c>
      <c r="AA140" s="114" t="s">
        <v>249</v>
      </c>
      <c r="AB140" s="109" t="s">
        <v>365</v>
      </c>
      <c r="AC140" s="107">
        <f t="shared" si="9"/>
        <v>0</v>
      </c>
    </row>
    <row r="141" spans="1:29" ht="15">
      <c r="A141" s="108">
        <v>2020</v>
      </c>
      <c r="B141" s="108">
        <v>161</v>
      </c>
      <c r="C141" s="109" t="s">
        <v>78</v>
      </c>
      <c r="D141" s="151" t="s">
        <v>646</v>
      </c>
      <c r="E141" s="109" t="s">
        <v>136</v>
      </c>
      <c r="F141" s="111" t="s">
        <v>647</v>
      </c>
      <c r="G141" s="112">
        <v>7.3</v>
      </c>
      <c r="H141" s="112">
        <v>0.66</v>
      </c>
      <c r="I141" s="143" t="s">
        <v>82</v>
      </c>
      <c r="J141" s="112">
        <f t="shared" si="8"/>
        <v>6.64</v>
      </c>
      <c r="K141" s="152" t="s">
        <v>87</v>
      </c>
      <c r="L141" s="108">
        <v>2020</v>
      </c>
      <c r="M141" s="108">
        <v>1292</v>
      </c>
      <c r="N141" s="109" t="s">
        <v>466</v>
      </c>
      <c r="O141" s="111" t="s">
        <v>635</v>
      </c>
      <c r="P141" s="109" t="s">
        <v>636</v>
      </c>
      <c r="Q141" s="109" t="s">
        <v>636</v>
      </c>
      <c r="R141" s="108">
        <v>1</v>
      </c>
      <c r="S141" s="111" t="s">
        <v>109</v>
      </c>
      <c r="T141" s="108">
        <v>1010203</v>
      </c>
      <c r="U141" s="108">
        <v>140</v>
      </c>
      <c r="V141" s="108">
        <v>1050</v>
      </c>
      <c r="W141" s="108">
        <v>10</v>
      </c>
      <c r="X141" s="113">
        <v>2020</v>
      </c>
      <c r="Y141" s="113">
        <v>109</v>
      </c>
      <c r="Z141" s="113">
        <v>0</v>
      </c>
      <c r="AA141" s="114" t="s">
        <v>118</v>
      </c>
      <c r="AB141" s="109" t="s">
        <v>117</v>
      </c>
      <c r="AC141" s="107">
        <f t="shared" si="9"/>
        <v>0</v>
      </c>
    </row>
    <row r="142" spans="1:29" ht="15">
      <c r="A142" s="108">
        <v>2020</v>
      </c>
      <c r="B142" s="108">
        <v>162</v>
      </c>
      <c r="C142" s="109" t="s">
        <v>78</v>
      </c>
      <c r="D142" s="151" t="s">
        <v>648</v>
      </c>
      <c r="E142" s="109" t="s">
        <v>134</v>
      </c>
      <c r="F142" s="111" t="s">
        <v>649</v>
      </c>
      <c r="G142" s="112">
        <v>12.53</v>
      </c>
      <c r="H142" s="112">
        <v>1.14</v>
      </c>
      <c r="I142" s="143" t="s">
        <v>82</v>
      </c>
      <c r="J142" s="112">
        <f t="shared" si="8"/>
        <v>11.389999999999999</v>
      </c>
      <c r="K142" s="152" t="s">
        <v>87</v>
      </c>
      <c r="L142" s="108">
        <v>2020</v>
      </c>
      <c r="M142" s="108">
        <v>1801</v>
      </c>
      <c r="N142" s="109" t="s">
        <v>281</v>
      </c>
      <c r="O142" s="111" t="s">
        <v>635</v>
      </c>
      <c r="P142" s="109" t="s">
        <v>636</v>
      </c>
      <c r="Q142" s="109" t="s">
        <v>636</v>
      </c>
      <c r="R142" s="108">
        <v>1</v>
      </c>
      <c r="S142" s="111" t="s">
        <v>109</v>
      </c>
      <c r="T142" s="108">
        <v>1010203</v>
      </c>
      <c r="U142" s="108">
        <v>140</v>
      </c>
      <c r="V142" s="108">
        <v>1050</v>
      </c>
      <c r="W142" s="108">
        <v>10</v>
      </c>
      <c r="X142" s="113">
        <v>2020</v>
      </c>
      <c r="Y142" s="113">
        <v>109</v>
      </c>
      <c r="Z142" s="113">
        <v>0</v>
      </c>
      <c r="AA142" s="114" t="s">
        <v>118</v>
      </c>
      <c r="AB142" s="109" t="s">
        <v>509</v>
      </c>
      <c r="AC142" s="107">
        <f t="shared" si="9"/>
        <v>0</v>
      </c>
    </row>
    <row r="143" spans="1:29" ht="15">
      <c r="A143" s="108">
        <v>2020</v>
      </c>
      <c r="B143" s="108">
        <v>163</v>
      </c>
      <c r="C143" s="109" t="s">
        <v>78</v>
      </c>
      <c r="D143" s="151" t="s">
        <v>650</v>
      </c>
      <c r="E143" s="109" t="s">
        <v>134</v>
      </c>
      <c r="F143" s="111" t="s">
        <v>649</v>
      </c>
      <c r="G143" s="112">
        <v>10.03</v>
      </c>
      <c r="H143" s="112">
        <v>0.91</v>
      </c>
      <c r="I143" s="143" t="s">
        <v>82</v>
      </c>
      <c r="J143" s="112">
        <f t="shared" si="8"/>
        <v>9.12</v>
      </c>
      <c r="K143" s="152" t="s">
        <v>87</v>
      </c>
      <c r="L143" s="108">
        <v>2020</v>
      </c>
      <c r="M143" s="108">
        <v>1796</v>
      </c>
      <c r="N143" s="109" t="s">
        <v>281</v>
      </c>
      <c r="O143" s="111" t="s">
        <v>635</v>
      </c>
      <c r="P143" s="109" t="s">
        <v>636</v>
      </c>
      <c r="Q143" s="109" t="s">
        <v>636</v>
      </c>
      <c r="R143" s="108">
        <v>1</v>
      </c>
      <c r="S143" s="111" t="s">
        <v>109</v>
      </c>
      <c r="T143" s="108">
        <v>1010203</v>
      </c>
      <c r="U143" s="108">
        <v>140</v>
      </c>
      <c r="V143" s="108">
        <v>1050</v>
      </c>
      <c r="W143" s="108">
        <v>10</v>
      </c>
      <c r="X143" s="113">
        <v>2020</v>
      </c>
      <c r="Y143" s="113">
        <v>109</v>
      </c>
      <c r="Z143" s="113">
        <v>0</v>
      </c>
      <c r="AA143" s="114" t="s">
        <v>118</v>
      </c>
      <c r="AB143" s="109" t="s">
        <v>509</v>
      </c>
      <c r="AC143" s="107">
        <f t="shared" si="9"/>
        <v>0</v>
      </c>
    </row>
    <row r="144" spans="1:29" ht="15">
      <c r="A144" s="108">
        <v>2020</v>
      </c>
      <c r="B144" s="108">
        <v>164</v>
      </c>
      <c r="C144" s="109" t="s">
        <v>78</v>
      </c>
      <c r="D144" s="151" t="s">
        <v>651</v>
      </c>
      <c r="E144" s="109" t="s">
        <v>134</v>
      </c>
      <c r="F144" s="111" t="s">
        <v>652</v>
      </c>
      <c r="G144" s="112">
        <v>23.47</v>
      </c>
      <c r="H144" s="112">
        <v>2.13</v>
      </c>
      <c r="I144" s="143" t="s">
        <v>82</v>
      </c>
      <c r="J144" s="112">
        <f t="shared" si="8"/>
        <v>21.34</v>
      </c>
      <c r="K144" s="152" t="s">
        <v>87</v>
      </c>
      <c r="L144" s="108">
        <v>2020</v>
      </c>
      <c r="M144" s="108">
        <v>1800</v>
      </c>
      <c r="N144" s="109" t="s">
        <v>281</v>
      </c>
      <c r="O144" s="111" t="s">
        <v>635</v>
      </c>
      <c r="P144" s="109" t="s">
        <v>636</v>
      </c>
      <c r="Q144" s="109" t="s">
        <v>636</v>
      </c>
      <c r="R144" s="108">
        <v>1</v>
      </c>
      <c r="S144" s="111" t="s">
        <v>109</v>
      </c>
      <c r="T144" s="108">
        <v>1010203</v>
      </c>
      <c r="U144" s="108">
        <v>140</v>
      </c>
      <c r="V144" s="108">
        <v>1050</v>
      </c>
      <c r="W144" s="108">
        <v>10</v>
      </c>
      <c r="X144" s="113">
        <v>2020</v>
      </c>
      <c r="Y144" s="113">
        <v>109</v>
      </c>
      <c r="Z144" s="113">
        <v>0</v>
      </c>
      <c r="AA144" s="114" t="s">
        <v>118</v>
      </c>
      <c r="AB144" s="109" t="s">
        <v>509</v>
      </c>
      <c r="AC144" s="107">
        <f t="shared" si="9"/>
        <v>0</v>
      </c>
    </row>
    <row r="145" spans="1:29" ht="15">
      <c r="A145" s="108">
        <v>2020</v>
      </c>
      <c r="B145" s="108">
        <v>165</v>
      </c>
      <c r="C145" s="109" t="s">
        <v>78</v>
      </c>
      <c r="D145" s="151" t="s">
        <v>653</v>
      </c>
      <c r="E145" s="109" t="s">
        <v>134</v>
      </c>
      <c r="F145" s="111" t="s">
        <v>652</v>
      </c>
      <c r="G145" s="112">
        <v>89.54</v>
      </c>
      <c r="H145" s="112">
        <v>8.14</v>
      </c>
      <c r="I145" s="143" t="s">
        <v>82</v>
      </c>
      <c r="J145" s="112">
        <f t="shared" si="8"/>
        <v>81.4</v>
      </c>
      <c r="K145" s="152" t="s">
        <v>87</v>
      </c>
      <c r="L145" s="108">
        <v>2020</v>
      </c>
      <c r="M145" s="108">
        <v>1799</v>
      </c>
      <c r="N145" s="109" t="s">
        <v>281</v>
      </c>
      <c r="O145" s="111" t="s">
        <v>635</v>
      </c>
      <c r="P145" s="109" t="s">
        <v>636</v>
      </c>
      <c r="Q145" s="109" t="s">
        <v>636</v>
      </c>
      <c r="R145" s="108">
        <v>1</v>
      </c>
      <c r="S145" s="111" t="s">
        <v>109</v>
      </c>
      <c r="T145" s="108">
        <v>1010203</v>
      </c>
      <c r="U145" s="108">
        <v>140</v>
      </c>
      <c r="V145" s="108">
        <v>1050</v>
      </c>
      <c r="W145" s="108">
        <v>10</v>
      </c>
      <c r="X145" s="113">
        <v>2020</v>
      </c>
      <c r="Y145" s="113">
        <v>109</v>
      </c>
      <c r="Z145" s="113">
        <v>0</v>
      </c>
      <c r="AA145" s="114" t="s">
        <v>118</v>
      </c>
      <c r="AB145" s="109" t="s">
        <v>509</v>
      </c>
      <c r="AC145" s="107">
        <f t="shared" si="9"/>
        <v>0</v>
      </c>
    </row>
    <row r="146" spans="1:29" ht="15">
      <c r="A146" s="108">
        <v>2020</v>
      </c>
      <c r="B146" s="108">
        <v>166</v>
      </c>
      <c r="C146" s="109" t="s">
        <v>78</v>
      </c>
      <c r="D146" s="151" t="s">
        <v>654</v>
      </c>
      <c r="E146" s="109" t="s">
        <v>134</v>
      </c>
      <c r="F146" s="111" t="s">
        <v>649</v>
      </c>
      <c r="G146" s="112">
        <v>19.46</v>
      </c>
      <c r="H146" s="112">
        <v>1.77</v>
      </c>
      <c r="I146" s="143" t="s">
        <v>82</v>
      </c>
      <c r="J146" s="112">
        <f t="shared" si="8"/>
        <v>17.69</v>
      </c>
      <c r="K146" s="152" t="s">
        <v>87</v>
      </c>
      <c r="L146" s="108">
        <v>2020</v>
      </c>
      <c r="M146" s="108">
        <v>1802</v>
      </c>
      <c r="N146" s="109" t="s">
        <v>281</v>
      </c>
      <c r="O146" s="111" t="s">
        <v>635</v>
      </c>
      <c r="P146" s="109" t="s">
        <v>636</v>
      </c>
      <c r="Q146" s="109" t="s">
        <v>636</v>
      </c>
      <c r="R146" s="108">
        <v>1</v>
      </c>
      <c r="S146" s="111" t="s">
        <v>109</v>
      </c>
      <c r="T146" s="108">
        <v>1010203</v>
      </c>
      <c r="U146" s="108">
        <v>140</v>
      </c>
      <c r="V146" s="108">
        <v>1050</v>
      </c>
      <c r="W146" s="108">
        <v>10</v>
      </c>
      <c r="X146" s="113">
        <v>2020</v>
      </c>
      <c r="Y146" s="113">
        <v>109</v>
      </c>
      <c r="Z146" s="113">
        <v>0</v>
      </c>
      <c r="AA146" s="114" t="s">
        <v>118</v>
      </c>
      <c r="AB146" s="109" t="s">
        <v>509</v>
      </c>
      <c r="AC146" s="107">
        <f t="shared" si="9"/>
        <v>0</v>
      </c>
    </row>
    <row r="147" spans="1:29" ht="15">
      <c r="A147" s="108">
        <v>2020</v>
      </c>
      <c r="B147" s="108">
        <v>173</v>
      </c>
      <c r="C147" s="109" t="s">
        <v>78</v>
      </c>
      <c r="D147" s="151" t="s">
        <v>655</v>
      </c>
      <c r="E147" s="109" t="s">
        <v>136</v>
      </c>
      <c r="F147" s="111" t="s">
        <v>656</v>
      </c>
      <c r="G147" s="112">
        <v>14.1</v>
      </c>
      <c r="H147" s="112">
        <v>1.28</v>
      </c>
      <c r="I147" s="143" t="s">
        <v>82</v>
      </c>
      <c r="J147" s="112">
        <f t="shared" si="8"/>
        <v>12.82</v>
      </c>
      <c r="K147" s="152" t="s">
        <v>87</v>
      </c>
      <c r="L147" s="108">
        <v>2020</v>
      </c>
      <c r="M147" s="108">
        <v>1290</v>
      </c>
      <c r="N147" s="109" t="s">
        <v>466</v>
      </c>
      <c r="O147" s="111" t="s">
        <v>635</v>
      </c>
      <c r="P147" s="109" t="s">
        <v>636</v>
      </c>
      <c r="Q147" s="109" t="s">
        <v>636</v>
      </c>
      <c r="R147" s="108">
        <v>1</v>
      </c>
      <c r="S147" s="111" t="s">
        <v>109</v>
      </c>
      <c r="T147" s="108">
        <v>1010203</v>
      </c>
      <c r="U147" s="108">
        <v>140</v>
      </c>
      <c r="V147" s="108">
        <v>1050</v>
      </c>
      <c r="W147" s="108">
        <v>10</v>
      </c>
      <c r="X147" s="113">
        <v>2020</v>
      </c>
      <c r="Y147" s="113">
        <v>109</v>
      </c>
      <c r="Z147" s="113">
        <v>0</v>
      </c>
      <c r="AA147" s="114" t="s">
        <v>118</v>
      </c>
      <c r="AB147" s="109" t="s">
        <v>117</v>
      </c>
      <c r="AC147" s="107">
        <f t="shared" si="9"/>
        <v>0</v>
      </c>
    </row>
    <row r="148" spans="1:29" ht="15">
      <c r="A148" s="108">
        <v>2020</v>
      </c>
      <c r="B148" s="108">
        <v>184</v>
      </c>
      <c r="C148" s="109" t="s">
        <v>99</v>
      </c>
      <c r="D148" s="151" t="s">
        <v>657</v>
      </c>
      <c r="E148" s="109" t="s">
        <v>376</v>
      </c>
      <c r="F148" s="111" t="s">
        <v>658</v>
      </c>
      <c r="G148" s="112">
        <v>37515.24</v>
      </c>
      <c r="H148" s="112">
        <v>3410.48</v>
      </c>
      <c r="I148" s="143" t="s">
        <v>82</v>
      </c>
      <c r="J148" s="112">
        <f t="shared" si="8"/>
        <v>34104.759999999995</v>
      </c>
      <c r="K148" s="152" t="s">
        <v>247</v>
      </c>
      <c r="L148" s="108">
        <v>2020</v>
      </c>
      <c r="M148" s="108">
        <v>1409</v>
      </c>
      <c r="N148" s="109" t="s">
        <v>659</v>
      </c>
      <c r="O148" s="111" t="s">
        <v>660</v>
      </c>
      <c r="P148" s="109" t="s">
        <v>661</v>
      </c>
      <c r="Q148" s="109" t="s">
        <v>661</v>
      </c>
      <c r="R148" s="108">
        <v>2</v>
      </c>
      <c r="S148" s="111" t="s">
        <v>88</v>
      </c>
      <c r="T148" s="108">
        <v>1080203</v>
      </c>
      <c r="U148" s="108">
        <v>2890</v>
      </c>
      <c r="V148" s="108">
        <v>1938</v>
      </c>
      <c r="W148" s="108">
        <v>99</v>
      </c>
      <c r="X148" s="113">
        <v>2020</v>
      </c>
      <c r="Y148" s="113">
        <v>26</v>
      </c>
      <c r="Z148" s="113">
        <v>0</v>
      </c>
      <c r="AA148" s="114" t="s">
        <v>99</v>
      </c>
      <c r="AB148" s="109" t="s">
        <v>385</v>
      </c>
      <c r="AC148" s="107">
        <f t="shared" si="9"/>
        <v>1</v>
      </c>
    </row>
    <row r="149" spans="1:29" ht="15">
      <c r="A149" s="108">
        <v>2020</v>
      </c>
      <c r="B149" s="108">
        <v>185</v>
      </c>
      <c r="C149" s="109" t="s">
        <v>99</v>
      </c>
      <c r="D149" s="151" t="s">
        <v>662</v>
      </c>
      <c r="E149" s="109" t="s">
        <v>84</v>
      </c>
      <c r="F149" s="111" t="s">
        <v>658</v>
      </c>
      <c r="G149" s="112">
        <v>-37515.24</v>
      </c>
      <c r="H149" s="112">
        <v>-3410.48</v>
      </c>
      <c r="I149" s="143" t="s">
        <v>82</v>
      </c>
      <c r="J149" s="112">
        <f t="shared" si="8"/>
        <v>-34104.759999999995</v>
      </c>
      <c r="K149" s="152" t="s">
        <v>247</v>
      </c>
      <c r="L149" s="108">
        <v>2020</v>
      </c>
      <c r="M149" s="108">
        <v>1774</v>
      </c>
      <c r="N149" s="109" t="s">
        <v>134</v>
      </c>
      <c r="O149" s="111" t="s">
        <v>660</v>
      </c>
      <c r="P149" s="109" t="s">
        <v>661</v>
      </c>
      <c r="Q149" s="109" t="s">
        <v>661</v>
      </c>
      <c r="R149" s="108">
        <v>2</v>
      </c>
      <c r="S149" s="111" t="s">
        <v>88</v>
      </c>
      <c r="T149" s="108">
        <v>1080203</v>
      </c>
      <c r="U149" s="108">
        <v>2890</v>
      </c>
      <c r="V149" s="108">
        <v>1938</v>
      </c>
      <c r="W149" s="108">
        <v>99</v>
      </c>
      <c r="X149" s="113">
        <v>2020</v>
      </c>
      <c r="Y149" s="113">
        <v>26</v>
      </c>
      <c r="Z149" s="113">
        <v>0</v>
      </c>
      <c r="AA149" s="114" t="s">
        <v>99</v>
      </c>
      <c r="AB149" s="109" t="s">
        <v>150</v>
      </c>
      <c r="AC149" s="107">
        <f t="shared" si="9"/>
        <v>0</v>
      </c>
    </row>
    <row r="150" spans="1:29" ht="15">
      <c r="A150" s="108">
        <v>2020</v>
      </c>
      <c r="B150" s="108">
        <v>219</v>
      </c>
      <c r="C150" s="109" t="s">
        <v>663</v>
      </c>
      <c r="D150" s="151" t="s">
        <v>664</v>
      </c>
      <c r="E150" s="109" t="s">
        <v>665</v>
      </c>
      <c r="F150" s="111" t="s">
        <v>666</v>
      </c>
      <c r="G150" s="112">
        <v>23.19</v>
      </c>
      <c r="H150" s="112">
        <v>4.18</v>
      </c>
      <c r="I150" s="143" t="s">
        <v>82</v>
      </c>
      <c r="J150" s="112">
        <f t="shared" si="8"/>
        <v>19.01</v>
      </c>
      <c r="K150" s="152" t="s">
        <v>353</v>
      </c>
      <c r="L150" s="108">
        <v>2020</v>
      </c>
      <c r="M150" s="108">
        <v>1080</v>
      </c>
      <c r="N150" s="109" t="s">
        <v>450</v>
      </c>
      <c r="O150" s="111" t="s">
        <v>660</v>
      </c>
      <c r="P150" s="109" t="s">
        <v>661</v>
      </c>
      <c r="Q150" s="109" t="s">
        <v>661</v>
      </c>
      <c r="R150" s="108">
        <v>1</v>
      </c>
      <c r="S150" s="111" t="s">
        <v>109</v>
      </c>
      <c r="T150" s="108">
        <v>1010203</v>
      </c>
      <c r="U150" s="108">
        <v>140</v>
      </c>
      <c r="V150" s="108">
        <v>1050</v>
      </c>
      <c r="W150" s="108">
        <v>2</v>
      </c>
      <c r="X150" s="113">
        <v>2020</v>
      </c>
      <c r="Y150" s="113">
        <v>24</v>
      </c>
      <c r="Z150" s="113">
        <v>0</v>
      </c>
      <c r="AA150" s="114" t="s">
        <v>508</v>
      </c>
      <c r="AB150" s="109" t="s">
        <v>667</v>
      </c>
      <c r="AC150" s="107">
        <f t="shared" si="9"/>
        <v>0</v>
      </c>
    </row>
    <row r="151" spans="1:29" ht="15">
      <c r="A151" s="108">
        <v>2020</v>
      </c>
      <c r="B151" s="108">
        <v>220</v>
      </c>
      <c r="C151" s="109" t="s">
        <v>663</v>
      </c>
      <c r="D151" s="151" t="s">
        <v>668</v>
      </c>
      <c r="E151" s="109" t="s">
        <v>579</v>
      </c>
      <c r="F151" s="111" t="s">
        <v>666</v>
      </c>
      <c r="G151" s="112">
        <v>24.3</v>
      </c>
      <c r="H151" s="112">
        <v>4.38</v>
      </c>
      <c r="I151" s="143" t="s">
        <v>82</v>
      </c>
      <c r="J151" s="112">
        <f t="shared" si="8"/>
        <v>19.92</v>
      </c>
      <c r="K151" s="152" t="s">
        <v>353</v>
      </c>
      <c r="L151" s="108">
        <v>2020</v>
      </c>
      <c r="M151" s="108">
        <v>2110</v>
      </c>
      <c r="N151" s="109" t="s">
        <v>669</v>
      </c>
      <c r="O151" s="111" t="s">
        <v>660</v>
      </c>
      <c r="P151" s="109" t="s">
        <v>661</v>
      </c>
      <c r="Q151" s="109" t="s">
        <v>661</v>
      </c>
      <c r="R151" s="108">
        <v>1</v>
      </c>
      <c r="S151" s="111" t="s">
        <v>109</v>
      </c>
      <c r="T151" s="108">
        <v>1010203</v>
      </c>
      <c r="U151" s="108">
        <v>140</v>
      </c>
      <c r="V151" s="108">
        <v>1050</v>
      </c>
      <c r="W151" s="108">
        <v>2</v>
      </c>
      <c r="X151" s="113">
        <v>2020</v>
      </c>
      <c r="Y151" s="113">
        <v>24</v>
      </c>
      <c r="Z151" s="113">
        <v>0</v>
      </c>
      <c r="AA151" s="114" t="s">
        <v>508</v>
      </c>
      <c r="AB151" s="109" t="s">
        <v>670</v>
      </c>
      <c r="AC151" s="107">
        <f t="shared" si="9"/>
        <v>0</v>
      </c>
    </row>
    <row r="152" spans="1:29" ht="15">
      <c r="A152" s="108">
        <v>2020</v>
      </c>
      <c r="B152" s="108">
        <v>92</v>
      </c>
      <c r="C152" s="109" t="s">
        <v>569</v>
      </c>
      <c r="D152" s="151" t="s">
        <v>671</v>
      </c>
      <c r="E152" s="109" t="s">
        <v>590</v>
      </c>
      <c r="F152" s="111" t="s">
        <v>672</v>
      </c>
      <c r="G152" s="112">
        <v>1000.4</v>
      </c>
      <c r="H152" s="112">
        <v>180.4</v>
      </c>
      <c r="I152" s="143" t="s">
        <v>82</v>
      </c>
      <c r="J152" s="112">
        <f t="shared" si="8"/>
        <v>820</v>
      </c>
      <c r="K152" s="152" t="s">
        <v>673</v>
      </c>
      <c r="L152" s="108">
        <v>2020</v>
      </c>
      <c r="M152" s="108">
        <v>1264</v>
      </c>
      <c r="N152" s="109" t="s">
        <v>590</v>
      </c>
      <c r="O152" s="111" t="s">
        <v>674</v>
      </c>
      <c r="P152" s="109" t="s">
        <v>675</v>
      </c>
      <c r="Q152" s="109" t="s">
        <v>87</v>
      </c>
      <c r="R152" s="108">
        <v>3</v>
      </c>
      <c r="S152" s="111" t="s">
        <v>179</v>
      </c>
      <c r="T152" s="108">
        <v>1070102</v>
      </c>
      <c r="U152" s="108">
        <v>2550</v>
      </c>
      <c r="V152" s="108">
        <v>2078</v>
      </c>
      <c r="W152" s="108">
        <v>99</v>
      </c>
      <c r="X152" s="113">
        <v>2020</v>
      </c>
      <c r="Y152" s="113">
        <v>43</v>
      </c>
      <c r="Z152" s="113">
        <v>0</v>
      </c>
      <c r="AA152" s="114" t="s">
        <v>569</v>
      </c>
      <c r="AB152" s="109" t="s">
        <v>162</v>
      </c>
      <c r="AC152" s="107">
        <f t="shared" si="9"/>
        <v>1</v>
      </c>
    </row>
    <row r="153" spans="1:29" ht="15">
      <c r="A153" s="108">
        <v>2020</v>
      </c>
      <c r="B153" s="108">
        <v>107</v>
      </c>
      <c r="C153" s="109" t="s">
        <v>112</v>
      </c>
      <c r="D153" s="151" t="s">
        <v>676</v>
      </c>
      <c r="E153" s="109" t="s">
        <v>487</v>
      </c>
      <c r="F153" s="111" t="s">
        <v>677</v>
      </c>
      <c r="G153" s="112">
        <v>617.32</v>
      </c>
      <c r="H153" s="112">
        <v>111.32</v>
      </c>
      <c r="I153" s="143" t="s">
        <v>82</v>
      </c>
      <c r="J153" s="112">
        <f t="shared" si="8"/>
        <v>506.00000000000006</v>
      </c>
      <c r="K153" s="152" t="s">
        <v>678</v>
      </c>
      <c r="L153" s="108">
        <v>2020</v>
      </c>
      <c r="M153" s="108">
        <v>1867</v>
      </c>
      <c r="N153" s="109" t="s">
        <v>490</v>
      </c>
      <c r="O153" s="111" t="s">
        <v>674</v>
      </c>
      <c r="P153" s="109" t="s">
        <v>675</v>
      </c>
      <c r="Q153" s="109" t="s">
        <v>87</v>
      </c>
      <c r="R153" s="108">
        <v>3</v>
      </c>
      <c r="S153" s="111" t="s">
        <v>179</v>
      </c>
      <c r="T153" s="108">
        <v>1070102</v>
      </c>
      <c r="U153" s="108">
        <v>2550</v>
      </c>
      <c r="V153" s="108">
        <v>2078</v>
      </c>
      <c r="W153" s="108">
        <v>99</v>
      </c>
      <c r="X153" s="113">
        <v>2020</v>
      </c>
      <c r="Y153" s="113">
        <v>74</v>
      </c>
      <c r="Z153" s="113">
        <v>0</v>
      </c>
      <c r="AA153" s="114" t="s">
        <v>118</v>
      </c>
      <c r="AB153" s="109" t="s">
        <v>488</v>
      </c>
      <c r="AC153" s="107">
        <f t="shared" si="9"/>
        <v>0</v>
      </c>
    </row>
    <row r="154" spans="1:29" ht="15">
      <c r="A154" s="108">
        <v>2020</v>
      </c>
      <c r="B154" s="108">
        <v>91</v>
      </c>
      <c r="C154" s="109" t="s">
        <v>483</v>
      </c>
      <c r="D154" s="151" t="s">
        <v>679</v>
      </c>
      <c r="E154" s="109" t="s">
        <v>680</v>
      </c>
      <c r="F154" s="111" t="s">
        <v>681</v>
      </c>
      <c r="G154" s="112">
        <v>634.4</v>
      </c>
      <c r="H154" s="112">
        <v>114.4</v>
      </c>
      <c r="I154" s="143" t="s">
        <v>82</v>
      </c>
      <c r="J154" s="112">
        <f t="shared" si="8"/>
        <v>520</v>
      </c>
      <c r="K154" s="152" t="s">
        <v>682</v>
      </c>
      <c r="L154" s="108">
        <v>2020</v>
      </c>
      <c r="M154" s="108">
        <v>750</v>
      </c>
      <c r="N154" s="109" t="s">
        <v>476</v>
      </c>
      <c r="O154" s="111" t="s">
        <v>683</v>
      </c>
      <c r="P154" s="109" t="s">
        <v>684</v>
      </c>
      <c r="Q154" s="109" t="s">
        <v>87</v>
      </c>
      <c r="R154" s="108">
        <v>1</v>
      </c>
      <c r="S154" s="111" t="s">
        <v>109</v>
      </c>
      <c r="T154" s="108">
        <v>1010203</v>
      </c>
      <c r="U154" s="108">
        <v>140</v>
      </c>
      <c r="V154" s="108">
        <v>1050</v>
      </c>
      <c r="W154" s="108">
        <v>9</v>
      </c>
      <c r="X154" s="113">
        <v>2018</v>
      </c>
      <c r="Y154" s="113">
        <v>106</v>
      </c>
      <c r="Z154" s="113">
        <v>0</v>
      </c>
      <c r="AA154" s="114" t="s">
        <v>143</v>
      </c>
      <c r="AB154" s="109" t="s">
        <v>479</v>
      </c>
      <c r="AC154" s="107">
        <f t="shared" si="9"/>
        <v>1</v>
      </c>
    </row>
    <row r="155" spans="1:29" ht="15">
      <c r="A155" s="108">
        <v>2020</v>
      </c>
      <c r="B155" s="108">
        <v>175</v>
      </c>
      <c r="C155" s="109" t="s">
        <v>78</v>
      </c>
      <c r="D155" s="151" t="s">
        <v>685</v>
      </c>
      <c r="E155" s="109" t="s">
        <v>202</v>
      </c>
      <c r="F155" s="111" t="s">
        <v>681</v>
      </c>
      <c r="G155" s="112">
        <v>634.4</v>
      </c>
      <c r="H155" s="112">
        <v>114.4</v>
      </c>
      <c r="I155" s="143" t="s">
        <v>82</v>
      </c>
      <c r="J155" s="112">
        <f t="shared" si="8"/>
        <v>520</v>
      </c>
      <c r="K155" s="152" t="s">
        <v>682</v>
      </c>
      <c r="L155" s="108">
        <v>2020</v>
      </c>
      <c r="M155" s="108">
        <v>1565</v>
      </c>
      <c r="N155" s="109" t="s">
        <v>162</v>
      </c>
      <c r="O155" s="111" t="s">
        <v>683</v>
      </c>
      <c r="P155" s="109" t="s">
        <v>684</v>
      </c>
      <c r="Q155" s="109" t="s">
        <v>87</v>
      </c>
      <c r="R155" s="108">
        <v>1</v>
      </c>
      <c r="S155" s="111" t="s">
        <v>109</v>
      </c>
      <c r="T155" s="108">
        <v>1010203</v>
      </c>
      <c r="U155" s="108">
        <v>140</v>
      </c>
      <c r="V155" s="108">
        <v>1050</v>
      </c>
      <c r="W155" s="108">
        <v>9</v>
      </c>
      <c r="X155" s="113">
        <v>2020</v>
      </c>
      <c r="Y155" s="113">
        <v>110</v>
      </c>
      <c r="Z155" s="113">
        <v>0</v>
      </c>
      <c r="AA155" s="114" t="s">
        <v>406</v>
      </c>
      <c r="AB155" s="109" t="s">
        <v>119</v>
      </c>
      <c r="AC155" s="107">
        <f t="shared" si="9"/>
        <v>0</v>
      </c>
    </row>
    <row r="156" spans="1:29" ht="15">
      <c r="A156" s="108">
        <v>2020</v>
      </c>
      <c r="B156" s="108">
        <v>180</v>
      </c>
      <c r="C156" s="109" t="s">
        <v>118</v>
      </c>
      <c r="D156" s="151" t="s">
        <v>686</v>
      </c>
      <c r="E156" s="109" t="s">
        <v>513</v>
      </c>
      <c r="F156" s="111" t="s">
        <v>687</v>
      </c>
      <c r="G156" s="112">
        <v>732</v>
      </c>
      <c r="H156" s="112">
        <v>132</v>
      </c>
      <c r="I156" s="143" t="s">
        <v>82</v>
      </c>
      <c r="J156" s="112">
        <f t="shared" si="8"/>
        <v>600</v>
      </c>
      <c r="K156" s="152" t="s">
        <v>688</v>
      </c>
      <c r="L156" s="108">
        <v>2020</v>
      </c>
      <c r="M156" s="108">
        <v>1169</v>
      </c>
      <c r="N156" s="109" t="s">
        <v>513</v>
      </c>
      <c r="O156" s="111" t="s">
        <v>689</v>
      </c>
      <c r="P156" s="109" t="s">
        <v>690</v>
      </c>
      <c r="Q156" s="109" t="s">
        <v>87</v>
      </c>
      <c r="R156" s="108">
        <v>1</v>
      </c>
      <c r="S156" s="111" t="s">
        <v>109</v>
      </c>
      <c r="T156" s="108">
        <v>1010203</v>
      </c>
      <c r="U156" s="108">
        <v>140</v>
      </c>
      <c r="V156" s="108">
        <v>1050</v>
      </c>
      <c r="W156" s="108">
        <v>9</v>
      </c>
      <c r="X156" s="113">
        <v>2020</v>
      </c>
      <c r="Y156" s="113">
        <v>118</v>
      </c>
      <c r="Z156" s="113">
        <v>0</v>
      </c>
      <c r="AA156" s="114" t="s">
        <v>89</v>
      </c>
      <c r="AB156" s="109" t="s">
        <v>691</v>
      </c>
      <c r="AC156" s="107">
        <f t="shared" si="9"/>
        <v>1</v>
      </c>
    </row>
    <row r="157" spans="1:29" ht="15">
      <c r="A157" s="108">
        <v>2020</v>
      </c>
      <c r="B157" s="108">
        <v>101</v>
      </c>
      <c r="C157" s="109" t="s">
        <v>165</v>
      </c>
      <c r="D157" s="151" t="s">
        <v>692</v>
      </c>
      <c r="E157" s="109" t="s">
        <v>693</v>
      </c>
      <c r="F157" s="111" t="s">
        <v>694</v>
      </c>
      <c r="G157" s="112">
        <v>226.92</v>
      </c>
      <c r="H157" s="112">
        <v>40.92</v>
      </c>
      <c r="I157" s="143" t="s">
        <v>82</v>
      </c>
      <c r="J157" s="112">
        <f t="shared" si="8"/>
        <v>186</v>
      </c>
      <c r="K157" s="152" t="s">
        <v>695</v>
      </c>
      <c r="L157" s="108">
        <v>2020</v>
      </c>
      <c r="M157" s="108">
        <v>734</v>
      </c>
      <c r="N157" s="109" t="s">
        <v>623</v>
      </c>
      <c r="O157" s="111" t="s">
        <v>696</v>
      </c>
      <c r="P157" s="109" t="s">
        <v>697</v>
      </c>
      <c r="Q157" s="109" t="s">
        <v>697</v>
      </c>
      <c r="R157" s="108">
        <v>1</v>
      </c>
      <c r="S157" s="111" t="s">
        <v>109</v>
      </c>
      <c r="T157" s="108">
        <v>1010204</v>
      </c>
      <c r="U157" s="108">
        <v>150</v>
      </c>
      <c r="V157" s="108">
        <v>1056</v>
      </c>
      <c r="W157" s="108">
        <v>99</v>
      </c>
      <c r="X157" s="113">
        <v>2020</v>
      </c>
      <c r="Y157" s="113">
        <v>75</v>
      </c>
      <c r="Z157" s="113">
        <v>0</v>
      </c>
      <c r="AA157" s="114" t="s">
        <v>153</v>
      </c>
      <c r="AB157" s="109" t="s">
        <v>698</v>
      </c>
      <c r="AC157" s="107">
        <f t="shared" si="9"/>
        <v>1</v>
      </c>
    </row>
    <row r="158" spans="1:29" ht="15">
      <c r="A158" s="108">
        <v>2020</v>
      </c>
      <c r="B158" s="108">
        <v>102</v>
      </c>
      <c r="C158" s="109" t="s">
        <v>165</v>
      </c>
      <c r="D158" s="151" t="s">
        <v>699</v>
      </c>
      <c r="E158" s="109" t="s">
        <v>691</v>
      </c>
      <c r="F158" s="111" t="s">
        <v>700</v>
      </c>
      <c r="G158" s="112">
        <v>226.92</v>
      </c>
      <c r="H158" s="112">
        <v>40.92</v>
      </c>
      <c r="I158" s="143" t="s">
        <v>82</v>
      </c>
      <c r="J158" s="112">
        <f t="shared" si="8"/>
        <v>186</v>
      </c>
      <c r="K158" s="152" t="s">
        <v>695</v>
      </c>
      <c r="L158" s="108">
        <v>2020</v>
      </c>
      <c r="M158" s="108">
        <v>1488</v>
      </c>
      <c r="N158" s="109" t="s">
        <v>114</v>
      </c>
      <c r="O158" s="111" t="s">
        <v>696</v>
      </c>
      <c r="P158" s="109" t="s">
        <v>697</v>
      </c>
      <c r="Q158" s="109" t="s">
        <v>697</v>
      </c>
      <c r="R158" s="108">
        <v>1</v>
      </c>
      <c r="S158" s="111" t="s">
        <v>109</v>
      </c>
      <c r="T158" s="108">
        <v>1010204</v>
      </c>
      <c r="U158" s="108">
        <v>150</v>
      </c>
      <c r="V158" s="108">
        <v>1056</v>
      </c>
      <c r="W158" s="108">
        <v>99</v>
      </c>
      <c r="X158" s="113">
        <v>2020</v>
      </c>
      <c r="Y158" s="113">
        <v>75</v>
      </c>
      <c r="Z158" s="113">
        <v>0</v>
      </c>
      <c r="AA158" s="114" t="s">
        <v>153</v>
      </c>
      <c r="AB158" s="109" t="s">
        <v>80</v>
      </c>
      <c r="AC158" s="107">
        <f t="shared" si="9"/>
        <v>0</v>
      </c>
    </row>
    <row r="159" spans="1:29" ht="15">
      <c r="A159" s="108">
        <v>2014</v>
      </c>
      <c r="B159" s="108">
        <v>136</v>
      </c>
      <c r="C159" s="109" t="s">
        <v>701</v>
      </c>
      <c r="D159" s="151" t="s">
        <v>702</v>
      </c>
      <c r="E159" s="109" t="s">
        <v>703</v>
      </c>
      <c r="F159" s="111" t="s">
        <v>704</v>
      </c>
      <c r="G159" s="112">
        <v>31.72</v>
      </c>
      <c r="H159" s="112">
        <v>0</v>
      </c>
      <c r="I159" s="143" t="s">
        <v>177</v>
      </c>
      <c r="J159" s="112">
        <f t="shared" si="8"/>
        <v>31.72</v>
      </c>
      <c r="K159" s="152" t="s">
        <v>705</v>
      </c>
      <c r="L159" s="108">
        <v>2014</v>
      </c>
      <c r="M159" s="108">
        <v>1516</v>
      </c>
      <c r="N159" s="109" t="s">
        <v>706</v>
      </c>
      <c r="O159" s="111" t="s">
        <v>707</v>
      </c>
      <c r="P159" s="109" t="s">
        <v>708</v>
      </c>
      <c r="Q159" s="109" t="s">
        <v>708</v>
      </c>
      <c r="R159" s="108">
        <v>1</v>
      </c>
      <c r="S159" s="111" t="s">
        <v>109</v>
      </c>
      <c r="T159" s="108">
        <v>1010203</v>
      </c>
      <c r="U159" s="108">
        <v>140</v>
      </c>
      <c r="V159" s="108">
        <v>1050</v>
      </c>
      <c r="W159" s="108">
        <v>1</v>
      </c>
      <c r="X159" s="113">
        <v>2020</v>
      </c>
      <c r="Y159" s="113">
        <v>37</v>
      </c>
      <c r="Z159" s="113">
        <v>0</v>
      </c>
      <c r="AA159" s="114" t="s">
        <v>118</v>
      </c>
      <c r="AB159" s="109" t="s">
        <v>709</v>
      </c>
      <c r="AC159" s="107">
        <f t="shared" si="9"/>
        <v>1</v>
      </c>
    </row>
    <row r="160" spans="1:29" ht="15">
      <c r="A160" s="108">
        <v>2020</v>
      </c>
      <c r="B160" s="108">
        <v>3</v>
      </c>
      <c r="C160" s="109" t="s">
        <v>224</v>
      </c>
      <c r="D160" s="151" t="s">
        <v>710</v>
      </c>
      <c r="E160" s="109" t="s">
        <v>711</v>
      </c>
      <c r="F160" s="111" t="s">
        <v>712</v>
      </c>
      <c r="G160" s="112">
        <v>11589.64</v>
      </c>
      <c r="H160" s="112">
        <v>1053.6</v>
      </c>
      <c r="I160" s="143" t="s">
        <v>82</v>
      </c>
      <c r="J160" s="112">
        <f t="shared" si="8"/>
        <v>10536.039999999999</v>
      </c>
      <c r="K160" s="152" t="s">
        <v>713</v>
      </c>
      <c r="L160" s="108">
        <v>2019</v>
      </c>
      <c r="M160" s="108">
        <v>2704</v>
      </c>
      <c r="N160" s="109" t="s">
        <v>714</v>
      </c>
      <c r="O160" s="111" t="s">
        <v>707</v>
      </c>
      <c r="P160" s="109" t="s">
        <v>708</v>
      </c>
      <c r="Q160" s="109" t="s">
        <v>708</v>
      </c>
      <c r="R160" s="108">
        <v>2</v>
      </c>
      <c r="S160" s="111" t="s">
        <v>88</v>
      </c>
      <c r="T160" s="108">
        <v>2010501</v>
      </c>
      <c r="U160" s="108">
        <v>6130</v>
      </c>
      <c r="V160" s="108">
        <v>3003</v>
      </c>
      <c r="W160" s="108">
        <v>99</v>
      </c>
      <c r="X160" s="113">
        <v>2018</v>
      </c>
      <c r="Y160" s="113">
        <v>62</v>
      </c>
      <c r="Z160" s="113">
        <v>0</v>
      </c>
      <c r="AA160" s="114" t="s">
        <v>224</v>
      </c>
      <c r="AB160" s="109" t="s">
        <v>628</v>
      </c>
      <c r="AC160" s="107">
        <f t="shared" si="9"/>
        <v>0</v>
      </c>
    </row>
    <row r="161" spans="1:29" ht="15">
      <c r="A161" s="108">
        <v>2020</v>
      </c>
      <c r="B161" s="108">
        <v>3</v>
      </c>
      <c r="C161" s="109" t="s">
        <v>224</v>
      </c>
      <c r="D161" s="151" t="s">
        <v>710</v>
      </c>
      <c r="E161" s="109" t="s">
        <v>711</v>
      </c>
      <c r="F161" s="111" t="s">
        <v>712</v>
      </c>
      <c r="G161" s="112">
        <v>754.56</v>
      </c>
      <c r="H161" s="112">
        <v>68.6</v>
      </c>
      <c r="I161" s="143" t="s">
        <v>82</v>
      </c>
      <c r="J161" s="112">
        <f t="shared" si="8"/>
        <v>685.9599999999999</v>
      </c>
      <c r="K161" s="152" t="s">
        <v>713</v>
      </c>
      <c r="L161" s="108">
        <v>2019</v>
      </c>
      <c r="M161" s="108">
        <v>2704</v>
      </c>
      <c r="N161" s="109" t="s">
        <v>714</v>
      </c>
      <c r="O161" s="111" t="s">
        <v>707</v>
      </c>
      <c r="P161" s="109" t="s">
        <v>708</v>
      </c>
      <c r="Q161" s="109" t="s">
        <v>708</v>
      </c>
      <c r="R161" s="108">
        <v>2</v>
      </c>
      <c r="S161" s="111" t="s">
        <v>88</v>
      </c>
      <c r="T161" s="108">
        <v>2010501</v>
      </c>
      <c r="U161" s="108">
        <v>6130</v>
      </c>
      <c r="V161" s="108">
        <v>3003</v>
      </c>
      <c r="W161" s="108">
        <v>99</v>
      </c>
      <c r="X161" s="113">
        <v>2017</v>
      </c>
      <c r="Y161" s="113">
        <v>53</v>
      </c>
      <c r="Z161" s="113">
        <v>0</v>
      </c>
      <c r="AA161" s="114" t="s">
        <v>224</v>
      </c>
      <c r="AB161" s="109" t="s">
        <v>628</v>
      </c>
      <c r="AC161" s="107">
        <f t="shared" si="9"/>
        <v>0</v>
      </c>
    </row>
    <row r="162" spans="1:29" ht="15">
      <c r="A162" s="108">
        <v>2020</v>
      </c>
      <c r="B162" s="108">
        <v>158</v>
      </c>
      <c r="C162" s="109" t="s">
        <v>78</v>
      </c>
      <c r="D162" s="151" t="s">
        <v>715</v>
      </c>
      <c r="E162" s="109" t="s">
        <v>95</v>
      </c>
      <c r="F162" s="111" t="s">
        <v>716</v>
      </c>
      <c r="G162" s="112">
        <v>174.57</v>
      </c>
      <c r="H162" s="112">
        <v>31.39</v>
      </c>
      <c r="I162" s="143" t="s">
        <v>82</v>
      </c>
      <c r="J162" s="112">
        <f t="shared" si="8"/>
        <v>143.18</v>
      </c>
      <c r="K162" s="152" t="s">
        <v>717</v>
      </c>
      <c r="L162" s="108">
        <v>2020</v>
      </c>
      <c r="M162" s="108">
        <v>1383</v>
      </c>
      <c r="N162" s="109" t="s">
        <v>376</v>
      </c>
      <c r="O162" s="111" t="s">
        <v>707</v>
      </c>
      <c r="P162" s="109" t="s">
        <v>708</v>
      </c>
      <c r="Q162" s="109" t="s">
        <v>708</v>
      </c>
      <c r="R162" s="108">
        <v>1</v>
      </c>
      <c r="S162" s="111" t="s">
        <v>109</v>
      </c>
      <c r="T162" s="108">
        <v>1010203</v>
      </c>
      <c r="U162" s="108">
        <v>140</v>
      </c>
      <c r="V162" s="108">
        <v>1050</v>
      </c>
      <c r="W162" s="108">
        <v>99</v>
      </c>
      <c r="X162" s="113">
        <v>2020</v>
      </c>
      <c r="Y162" s="113">
        <v>36</v>
      </c>
      <c r="Z162" s="113">
        <v>0</v>
      </c>
      <c r="AA162" s="114" t="s">
        <v>118</v>
      </c>
      <c r="AB162" s="109" t="s">
        <v>718</v>
      </c>
      <c r="AC162" s="107">
        <f t="shared" si="9"/>
        <v>0</v>
      </c>
    </row>
    <row r="163" spans="1:29" ht="15">
      <c r="A163" s="108">
        <v>2020</v>
      </c>
      <c r="B163" s="108">
        <v>159</v>
      </c>
      <c r="C163" s="109" t="s">
        <v>78</v>
      </c>
      <c r="D163" s="151" t="s">
        <v>719</v>
      </c>
      <c r="E163" s="109" t="s">
        <v>720</v>
      </c>
      <c r="F163" s="111" t="s">
        <v>716</v>
      </c>
      <c r="G163" s="112">
        <v>56.42</v>
      </c>
      <c r="H163" s="112">
        <v>4.22</v>
      </c>
      <c r="I163" s="143" t="s">
        <v>82</v>
      </c>
      <c r="J163" s="112">
        <f t="shared" si="8"/>
        <v>52.2</v>
      </c>
      <c r="K163" s="152" t="s">
        <v>705</v>
      </c>
      <c r="L163" s="108">
        <v>2020</v>
      </c>
      <c r="M163" s="108">
        <v>1411</v>
      </c>
      <c r="N163" s="109" t="s">
        <v>659</v>
      </c>
      <c r="O163" s="111" t="s">
        <v>707</v>
      </c>
      <c r="P163" s="109" t="s">
        <v>708</v>
      </c>
      <c r="Q163" s="109" t="s">
        <v>708</v>
      </c>
      <c r="R163" s="108">
        <v>1</v>
      </c>
      <c r="S163" s="111" t="s">
        <v>109</v>
      </c>
      <c r="T163" s="108">
        <v>1010203</v>
      </c>
      <c r="U163" s="108">
        <v>140</v>
      </c>
      <c r="V163" s="108">
        <v>1050</v>
      </c>
      <c r="W163" s="108">
        <v>1</v>
      </c>
      <c r="X163" s="113">
        <v>2020</v>
      </c>
      <c r="Y163" s="113">
        <v>37</v>
      </c>
      <c r="Z163" s="113">
        <v>0</v>
      </c>
      <c r="AA163" s="114" t="s">
        <v>118</v>
      </c>
      <c r="AB163" s="109" t="s">
        <v>385</v>
      </c>
      <c r="AC163" s="107">
        <f t="shared" si="9"/>
        <v>0</v>
      </c>
    </row>
    <row r="164" spans="1:29" ht="15">
      <c r="A164" s="108">
        <v>2020</v>
      </c>
      <c r="B164" s="108">
        <v>167</v>
      </c>
      <c r="C164" s="109" t="s">
        <v>78</v>
      </c>
      <c r="D164" s="151" t="s">
        <v>721</v>
      </c>
      <c r="E164" s="109" t="s">
        <v>95</v>
      </c>
      <c r="F164" s="111" t="s">
        <v>716</v>
      </c>
      <c r="G164" s="112">
        <v>207.4</v>
      </c>
      <c r="H164" s="112">
        <v>37.4</v>
      </c>
      <c r="I164" s="143" t="s">
        <v>82</v>
      </c>
      <c r="J164" s="112">
        <f t="shared" si="8"/>
        <v>170</v>
      </c>
      <c r="K164" s="152" t="s">
        <v>717</v>
      </c>
      <c r="L164" s="108">
        <v>2020</v>
      </c>
      <c r="M164" s="108">
        <v>1384</v>
      </c>
      <c r="N164" s="109" t="s">
        <v>376</v>
      </c>
      <c r="O164" s="111" t="s">
        <v>707</v>
      </c>
      <c r="P164" s="109" t="s">
        <v>708</v>
      </c>
      <c r="Q164" s="109" t="s">
        <v>708</v>
      </c>
      <c r="R164" s="108">
        <v>1</v>
      </c>
      <c r="S164" s="111" t="s">
        <v>109</v>
      </c>
      <c r="T164" s="108">
        <v>1010203</v>
      </c>
      <c r="U164" s="108">
        <v>140</v>
      </c>
      <c r="V164" s="108">
        <v>1050</v>
      </c>
      <c r="W164" s="108">
        <v>99</v>
      </c>
      <c r="X164" s="113">
        <v>2020</v>
      </c>
      <c r="Y164" s="113">
        <v>36</v>
      </c>
      <c r="Z164" s="113">
        <v>0</v>
      </c>
      <c r="AA164" s="114" t="s">
        <v>118</v>
      </c>
      <c r="AB164" s="109" t="s">
        <v>718</v>
      </c>
      <c r="AC164" s="107">
        <f t="shared" si="9"/>
        <v>0</v>
      </c>
    </row>
    <row r="165" spans="1:29" ht="15">
      <c r="A165" s="108">
        <v>2020</v>
      </c>
      <c r="B165" s="108">
        <v>168</v>
      </c>
      <c r="C165" s="109" t="s">
        <v>78</v>
      </c>
      <c r="D165" s="151" t="s">
        <v>722</v>
      </c>
      <c r="E165" s="109" t="s">
        <v>720</v>
      </c>
      <c r="F165" s="111" t="s">
        <v>716</v>
      </c>
      <c r="G165" s="112">
        <v>71.71</v>
      </c>
      <c r="H165" s="112">
        <v>12.54</v>
      </c>
      <c r="I165" s="143" t="s">
        <v>82</v>
      </c>
      <c r="J165" s="112">
        <f t="shared" si="8"/>
        <v>59.169999999999995</v>
      </c>
      <c r="K165" s="152" t="s">
        <v>705</v>
      </c>
      <c r="L165" s="108">
        <v>2020</v>
      </c>
      <c r="M165" s="108">
        <v>1410</v>
      </c>
      <c r="N165" s="109" t="s">
        <v>659</v>
      </c>
      <c r="O165" s="111" t="s">
        <v>707</v>
      </c>
      <c r="P165" s="109" t="s">
        <v>708</v>
      </c>
      <c r="Q165" s="109" t="s">
        <v>708</v>
      </c>
      <c r="R165" s="108">
        <v>1</v>
      </c>
      <c r="S165" s="111" t="s">
        <v>109</v>
      </c>
      <c r="T165" s="108">
        <v>1010203</v>
      </c>
      <c r="U165" s="108">
        <v>140</v>
      </c>
      <c r="V165" s="108">
        <v>1050</v>
      </c>
      <c r="W165" s="108">
        <v>1</v>
      </c>
      <c r="X165" s="113">
        <v>2020</v>
      </c>
      <c r="Y165" s="113">
        <v>37</v>
      </c>
      <c r="Z165" s="113">
        <v>0</v>
      </c>
      <c r="AA165" s="114" t="s">
        <v>118</v>
      </c>
      <c r="AB165" s="109" t="s">
        <v>385</v>
      </c>
      <c r="AC165" s="107">
        <f t="shared" si="9"/>
        <v>0</v>
      </c>
    </row>
    <row r="166" spans="1:29" ht="15">
      <c r="A166" s="108">
        <v>2020</v>
      </c>
      <c r="B166" s="108">
        <v>43</v>
      </c>
      <c r="C166" s="109" t="s">
        <v>110</v>
      </c>
      <c r="D166" s="151" t="s">
        <v>723</v>
      </c>
      <c r="E166" s="109" t="s">
        <v>190</v>
      </c>
      <c r="F166" s="111" t="s">
        <v>724</v>
      </c>
      <c r="G166" s="112">
        <v>100.04</v>
      </c>
      <c r="H166" s="112">
        <v>18.04</v>
      </c>
      <c r="I166" s="143" t="s">
        <v>82</v>
      </c>
      <c r="J166" s="112">
        <f t="shared" si="8"/>
        <v>82</v>
      </c>
      <c r="K166" s="152" t="s">
        <v>725</v>
      </c>
      <c r="L166" s="108">
        <v>2020</v>
      </c>
      <c r="M166" s="108">
        <v>199</v>
      </c>
      <c r="N166" s="109" t="s">
        <v>440</v>
      </c>
      <c r="O166" s="111" t="s">
        <v>726</v>
      </c>
      <c r="P166" s="109" t="s">
        <v>727</v>
      </c>
      <c r="Q166" s="109" t="s">
        <v>727</v>
      </c>
      <c r="R166" s="108">
        <v>1</v>
      </c>
      <c r="S166" s="111" t="s">
        <v>109</v>
      </c>
      <c r="T166" s="108">
        <v>1010202</v>
      </c>
      <c r="U166" s="108">
        <v>130</v>
      </c>
      <c r="V166" s="108">
        <v>1051</v>
      </c>
      <c r="W166" s="108">
        <v>99</v>
      </c>
      <c r="X166" s="113">
        <v>2019</v>
      </c>
      <c r="Y166" s="113">
        <v>217</v>
      </c>
      <c r="Z166" s="113">
        <v>0</v>
      </c>
      <c r="AA166" s="114" t="s">
        <v>110</v>
      </c>
      <c r="AB166" s="109" t="s">
        <v>544</v>
      </c>
      <c r="AC166" s="107">
        <f t="shared" si="9"/>
        <v>1</v>
      </c>
    </row>
    <row r="167" spans="1:29" ht="15">
      <c r="A167" s="108">
        <v>2020</v>
      </c>
      <c r="B167" s="108">
        <v>108</v>
      </c>
      <c r="C167" s="109" t="s">
        <v>112</v>
      </c>
      <c r="D167" s="151" t="s">
        <v>728</v>
      </c>
      <c r="E167" s="109" t="s">
        <v>167</v>
      </c>
      <c r="F167" s="111" t="s">
        <v>729</v>
      </c>
      <c r="G167" s="112">
        <v>483.12</v>
      </c>
      <c r="H167" s="112">
        <v>87.12</v>
      </c>
      <c r="I167" s="143" t="s">
        <v>82</v>
      </c>
      <c r="J167" s="112">
        <f t="shared" si="8"/>
        <v>396</v>
      </c>
      <c r="K167" s="152" t="s">
        <v>730</v>
      </c>
      <c r="L167" s="108">
        <v>2020</v>
      </c>
      <c r="M167" s="108">
        <v>1143</v>
      </c>
      <c r="N167" s="109" t="s">
        <v>167</v>
      </c>
      <c r="O167" s="111" t="s">
        <v>726</v>
      </c>
      <c r="P167" s="109" t="s">
        <v>727</v>
      </c>
      <c r="Q167" s="109" t="s">
        <v>727</v>
      </c>
      <c r="R167" s="108">
        <v>1</v>
      </c>
      <c r="S167" s="111" t="s">
        <v>109</v>
      </c>
      <c r="T167" s="108">
        <v>1010202</v>
      </c>
      <c r="U167" s="108">
        <v>130</v>
      </c>
      <c r="V167" s="108">
        <v>1051</v>
      </c>
      <c r="W167" s="108">
        <v>1</v>
      </c>
      <c r="X167" s="113">
        <v>2020</v>
      </c>
      <c r="Y167" s="113">
        <v>45</v>
      </c>
      <c r="Z167" s="113">
        <v>0</v>
      </c>
      <c r="AA167" s="114" t="s">
        <v>118</v>
      </c>
      <c r="AB167" s="109" t="s">
        <v>731</v>
      </c>
      <c r="AC167" s="107">
        <f t="shared" si="9"/>
        <v>0</v>
      </c>
    </row>
    <row r="168" spans="1:29" ht="15">
      <c r="A168" s="108">
        <v>2020</v>
      </c>
      <c r="B168" s="108">
        <v>33</v>
      </c>
      <c r="C168" s="109" t="s">
        <v>101</v>
      </c>
      <c r="D168" s="151" t="s">
        <v>732</v>
      </c>
      <c r="E168" s="109" t="s">
        <v>427</v>
      </c>
      <c r="F168" s="111" t="s">
        <v>733</v>
      </c>
      <c r="G168" s="112">
        <v>1258.2</v>
      </c>
      <c r="H168" s="112">
        <v>0</v>
      </c>
      <c r="I168" s="143" t="s">
        <v>82</v>
      </c>
      <c r="J168" s="112">
        <f t="shared" si="8"/>
        <v>1258.2</v>
      </c>
      <c r="K168" s="152" t="s">
        <v>734</v>
      </c>
      <c r="L168" s="108">
        <v>2020</v>
      </c>
      <c r="M168" s="108">
        <v>62</v>
      </c>
      <c r="N168" s="109" t="s">
        <v>427</v>
      </c>
      <c r="O168" s="111" t="s">
        <v>735</v>
      </c>
      <c r="P168" s="109" t="s">
        <v>736</v>
      </c>
      <c r="Q168" s="109" t="s">
        <v>87</v>
      </c>
      <c r="R168" s="108">
        <v>3</v>
      </c>
      <c r="S168" s="111" t="s">
        <v>179</v>
      </c>
      <c r="T168" s="108">
        <v>1070103</v>
      </c>
      <c r="U168" s="108">
        <v>2560</v>
      </c>
      <c r="V168" s="108">
        <v>1225</v>
      </c>
      <c r="W168" s="108">
        <v>99</v>
      </c>
      <c r="X168" s="113">
        <v>2019</v>
      </c>
      <c r="Y168" s="113">
        <v>73</v>
      </c>
      <c r="Z168" s="113">
        <v>0</v>
      </c>
      <c r="AA168" s="114" t="s">
        <v>110</v>
      </c>
      <c r="AB168" s="109" t="s">
        <v>737</v>
      </c>
      <c r="AC168" s="107">
        <f t="shared" si="9"/>
        <v>1</v>
      </c>
    </row>
    <row r="169" spans="1:28" ht="15">
      <c r="A169" s="108"/>
      <c r="B169" s="108"/>
      <c r="C169" s="109"/>
      <c r="D169" s="151"/>
      <c r="E169" s="109"/>
      <c r="F169" s="153"/>
      <c r="G169" s="154"/>
      <c r="H169" s="112"/>
      <c r="I169" s="143"/>
      <c r="J169" s="112"/>
      <c r="K169" s="152"/>
      <c r="L169" s="108"/>
      <c r="M169" s="108"/>
      <c r="N169" s="109"/>
      <c r="O169" s="111"/>
      <c r="P169" s="109"/>
      <c r="Q169" s="109"/>
      <c r="R169" s="108"/>
      <c r="S169" s="111"/>
      <c r="T169" s="108"/>
      <c r="U169" s="108"/>
      <c r="V169" s="108"/>
      <c r="W169" s="108"/>
      <c r="X169" s="113"/>
      <c r="Y169" s="113"/>
      <c r="Z169" s="113"/>
      <c r="AA169" s="114"/>
      <c r="AB169" s="109"/>
    </row>
    <row r="170" spans="1:28" ht="15">
      <c r="A170" s="108"/>
      <c r="B170" s="108"/>
      <c r="C170" s="109"/>
      <c r="D170" s="151"/>
      <c r="E170" s="109"/>
      <c r="F170" s="155" t="s">
        <v>738</v>
      </c>
      <c r="G170" s="156">
        <f>SUM(G11:G168)</f>
        <v>249226.88000000006</v>
      </c>
      <c r="H170" s="157">
        <f>SUM(H11:H168)</f>
        <v>33748.11000000001</v>
      </c>
      <c r="I170" s="143"/>
      <c r="J170" s="157">
        <f>SUM(J11:J168)</f>
        <v>215478.7700000001</v>
      </c>
      <c r="K170" s="152"/>
      <c r="L170" s="108"/>
      <c r="M170" s="108"/>
      <c r="N170" s="109"/>
      <c r="O170" s="111"/>
      <c r="P170" s="109"/>
      <c r="Q170" s="109"/>
      <c r="R170" s="108"/>
      <c r="S170" s="111"/>
      <c r="T170" s="108"/>
      <c r="U170" s="108"/>
      <c r="V170" s="108"/>
      <c r="W170" s="108"/>
      <c r="X170" s="113"/>
      <c r="Y170" s="113"/>
      <c r="Z170" s="113"/>
      <c r="AA170" s="114"/>
      <c r="AB170" s="109"/>
    </row>
    <row r="171" spans="3:28" ht="15">
      <c r="C171" s="107"/>
      <c r="D171" s="107"/>
      <c r="E171" s="107"/>
      <c r="F171" s="107"/>
      <c r="G171" s="107"/>
      <c r="H171" s="107"/>
      <c r="I171" s="107"/>
      <c r="J171" s="107"/>
      <c r="N171" s="107"/>
      <c r="O171" s="107"/>
      <c r="P171" s="107"/>
      <c r="Q171" s="107"/>
      <c r="S171" s="107"/>
      <c r="AB171" s="107"/>
    </row>
    <row r="172" spans="3:28" ht="15">
      <c r="C172" s="107"/>
      <c r="D172" s="107"/>
      <c r="E172" s="107"/>
      <c r="F172" s="107"/>
      <c r="G172" s="107"/>
      <c r="H172" s="107"/>
      <c r="I172" s="107"/>
      <c r="J172" s="107"/>
      <c r="N172" s="107"/>
      <c r="O172" s="107"/>
      <c r="P172" s="107"/>
      <c r="Q172" s="107"/>
      <c r="S172" s="107"/>
      <c r="AB172" s="107"/>
    </row>
    <row r="173" spans="3:28" ht="15">
      <c r="C173" s="107"/>
      <c r="D173" s="107"/>
      <c r="E173" s="107"/>
      <c r="F173" s="107"/>
      <c r="G173" s="107"/>
      <c r="H173" s="107"/>
      <c r="I173" s="107"/>
      <c r="J173" s="107"/>
      <c r="N173" s="107"/>
      <c r="O173" s="107"/>
      <c r="P173" s="107"/>
      <c r="Q173" s="107"/>
      <c r="S173" s="107"/>
      <c r="AB173" s="107"/>
    </row>
    <row r="174" spans="3:28" ht="15">
      <c r="C174" s="107"/>
      <c r="D174" s="107"/>
      <c r="E174" s="107"/>
      <c r="F174" s="107"/>
      <c r="G174" s="107"/>
      <c r="H174" s="107"/>
      <c r="I174" s="107"/>
      <c r="J174" s="107"/>
      <c r="N174" s="107"/>
      <c r="O174" s="107"/>
      <c r="P174" s="107"/>
      <c r="Q174" s="107"/>
      <c r="S174" s="107"/>
      <c r="AB174" s="107"/>
    </row>
    <row r="175" spans="3:28" ht="15">
      <c r="C175" s="107"/>
      <c r="D175" s="107"/>
      <c r="E175" s="107"/>
      <c r="F175" s="107"/>
      <c r="G175" s="107"/>
      <c r="H175" s="107"/>
      <c r="I175" s="107"/>
      <c r="J175" s="107"/>
      <c r="N175" s="107"/>
      <c r="O175" s="107"/>
      <c r="P175" s="107"/>
      <c r="Q175" s="107"/>
      <c r="S175" s="107"/>
      <c r="AB175" s="107"/>
    </row>
    <row r="176" spans="3:28" ht="15">
      <c r="C176" s="107"/>
      <c r="D176" s="107"/>
      <c r="E176" s="107"/>
      <c r="F176" s="107"/>
      <c r="G176" s="107"/>
      <c r="H176" s="107"/>
      <c r="I176" s="107"/>
      <c r="J176" s="107"/>
      <c r="N176" s="107"/>
      <c r="O176" s="107"/>
      <c r="P176" s="107"/>
      <c r="Q176" s="107"/>
      <c r="S176" s="107"/>
      <c r="AB176" s="107"/>
    </row>
    <row r="177" spans="3:28" ht="15">
      <c r="C177" s="107"/>
      <c r="D177" s="107"/>
      <c r="E177" s="107"/>
      <c r="F177" s="107"/>
      <c r="G177" s="107"/>
      <c r="H177" s="107"/>
      <c r="I177" s="107"/>
      <c r="J177" s="107"/>
      <c r="N177" s="107"/>
      <c r="O177" s="107"/>
      <c r="P177" s="107"/>
      <c r="Q177" s="107"/>
      <c r="S177" s="107"/>
      <c r="AB177" s="107"/>
    </row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2021-11-10T16:56:41Z</dcterms:modified>
  <cp:category/>
  <cp:version/>
  <cp:contentType/>
  <cp:contentStatus/>
</cp:coreProperties>
</file>